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ADME" sheetId="1" r:id="rId1"/>
    <sheet name="PDQ39_Items" sheetId="2" r:id="rId2"/>
    <sheet name="PDQ39_Summary" sheetId="3" r:id="rId3"/>
    <sheet name="PDQ8" sheetId="4" r:id="rId4"/>
  </sheets>
  <calcPr calcId="124519" fullCalcOnLoad="1"/>
</workbook>
</file>

<file path=xl/sharedStrings.xml><?xml version="1.0" encoding="utf-8"?>
<sst xmlns="http://schemas.openxmlformats.org/spreadsheetml/2006/main" count="87" uniqueCount="77">
  <si>
    <t>Notes</t>
  </si>
  <si>
    <t>PDQ-39/PDQ-8 Scoring Template (clinical use)</t>
  </si>
  <si>
    <t>Usage:</t>
  </si>
  <si>
    <t>1) Enter 0-4 for each PDQ-39 item in 'PDQ39_Items'.</t>
  </si>
  <si>
    <t>2) Domain % and PDQ-39SI will calculate in 'PDQ39_Summary'.</t>
  </si>
  <si>
    <t>3) PDQ-39SI = mean of the 8 domain percentages.</t>
  </si>
  <si>
    <t>4) PDQ-8: enter 0-4 for its 8 items; total and % auto-calc.</t>
  </si>
  <si>
    <t>Interpretation: higher scores = worse HRQoL.</t>
  </si>
  <si>
    <t>MCID (PDQ-39SI): improvement ≈ -4.72; worsening ≈ +4.22.</t>
  </si>
  <si>
    <t>Licensing: PDQ instruments are managed by Oxford University Innovation; do not redistribute original items.</t>
  </si>
  <si>
    <t>Item</t>
  </si>
  <si>
    <t>Response (0-4)</t>
  </si>
  <si>
    <t>Prompt (last 1 month: 0=never, 1=occasional, 2=sometimes, 3=often, 4=always)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</si>
  <si>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</si>
  <si>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</si>
  <si>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</si>
  <si>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</si>
  <si>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</si>
  <si>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</si>
  <si>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</si>
  <si>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</si>
  <si>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</si>
  <si>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</si>
  <si>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</si>
  <si>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</si>
  <si>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</si>
  <si>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</si>
  <si>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</si>
  <si>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</si>
  <si>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</si>
  <si>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</si>
  <si>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</si>
  <si>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</si>
  <si>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</si>
  <si>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</si>
  <si>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</si>
  <si>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</si>
  <si>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</si>
  <si>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</si>
  <si>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</si>
  <si>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</si>
  <si>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</si>
  <si>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</si>
  <si>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</si>
  <si>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</si>
  <si>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</si>
  <si>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</si>
  <si>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</si>
  <si>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</si>
  <si>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>Item 37</t>
  </si>
  <si>
    <t>Item 38</t>
  </si>
  <si>
    <t>Item 39</t>
  </si>
  <si>
    <t>Domain</t>
  </si>
  <si>
    <t>Items</t>
  </si>
  <si>
    <t>Max points</t>
  </si>
  <si>
    <t>Sum (auto)</t>
  </si>
  <si>
    <t>Domain % (auto)</t>
  </si>
  <si>
    <t>mobility</t>
  </si>
  <si>
    <t>adl</t>
  </si>
  <si>
    <t>emotional_wellbeing</t>
  </si>
  <si>
    <t>stigma</t>
  </si>
  <si>
    <t>social_support</t>
  </si>
  <si>
    <t>cognition</t>
  </si>
  <si>
    <t>communication</t>
  </si>
  <si>
    <t>bodily_discomfort</t>
  </si>
  <si>
    <t>1,2,3,4,5,6,7,8,9,10</t>
  </si>
  <si>
    <t>11,12,13,14,15,16</t>
  </si>
  <si>
    <t>17,18,19,20,21,22</t>
  </si>
  <si>
    <t>23,24,25,26</t>
  </si>
  <si>
    <t>27,28,29</t>
  </si>
  <si>
    <t>30,31,32,33</t>
  </si>
  <si>
    <t>34,35,36</t>
  </si>
  <si>
    <t>37,38,39</t>
  </si>
  <si>
    <t>PDQ-8 Item (from PDQ-39)</t>
  </si>
  <si>
    <t>PDQ-39 Summary Index (PDQ-39SI) %</t>
  </si>
  <si>
    <t>PDQ-8 Total</t>
  </si>
  <si>
    <t>PDQ-8 %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</si>
</sst>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tabSelected="1" workbookViewId="0"/>
  </sheetViews>
  <sheetFormatPr defaultRowHeight="15"/>
  <sheetData>
    <row r="1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/>
  </sheetViews>
  <sheetFormatPr defaultRowHeight="15"/>
  <cols>
    <col min="1" max="1" width="10.7109375" customWidth="1"/>
    <col min="2" max="2" width="18.7109375" customWidth="1"/>
    <col min="3" max="3" width="80.7109375" customWidth="1"/>
  </cols>
  <sheetData>
    <row r="1" spans="1:3">
      <c r="A1" s="1" t="s">
        <v>10</v>
      </c>
      <c r="B1" s="1" t="s">
        <v>11</v>
      </c>
      <c r="C1" s="1" t="s">
        <v>12</v>
      </c>
    </row>
    <row r="2" spans="1:3">
      <c r="A2" t="s">
        <v>13</v>
      </c>
    </row>
    <row r="3" spans="1:3">
      <c r="A3" t="s">
        <v>14</v>
      </c>
    </row>
    <row r="4" spans="1:3">
      <c r="A4" t="s">
        <v>15</v>
      </c>
    </row>
    <row r="5" spans="1:3">
      <c r="A5" t="s">
        <v>16</v>
      </c>
    </row>
    <row r="6" spans="1:3">
      <c r="A6" t="s">
        <v>17</v>
      </c>
    </row>
    <row r="7" spans="1:3">
      <c r="A7" t="s">
        <v>18</v>
      </c>
    </row>
    <row r="8" spans="1:3">
      <c r="A8" t="s">
        <v>19</v>
      </c>
    </row>
    <row r="9" spans="1:3">
      <c r="A9" t="s">
        <v>20</v>
      </c>
    </row>
    <row r="10" spans="1:3">
      <c r="A10" t="s">
        <v>21</v>
      </c>
    </row>
    <row r="11" spans="1:3">
      <c r="A11" t="s">
        <v>22</v>
      </c>
    </row>
    <row r="12" spans="1:3">
      <c r="A12" t="s">
        <v>23</v>
      </c>
    </row>
    <row r="13" spans="1:3">
      <c r="A13" t="s">
        <v>24</v>
      </c>
    </row>
    <row r="14" spans="1:3">
      <c r="A14" t="s">
        <v>25</v>
      </c>
    </row>
    <row r="15" spans="1:3">
      <c r="A15" t="s">
        <v>26</v>
      </c>
    </row>
    <row r="16" spans="1:3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  <row r="31" spans="1:1">
      <c r="A31" t="s">
        <v>42</v>
      </c>
    </row>
    <row r="32" spans="1:1">
      <c r="A32" t="s">
        <v>43</v>
      </c>
    </row>
    <row r="33" spans="1:1">
      <c r="A33" t="s">
        <v>44</v>
      </c>
    </row>
    <row r="34" spans="1:1">
      <c r="A34" t="s">
        <v>45</v>
      </c>
    </row>
    <row r="35" spans="1:1">
      <c r="A35" t="s">
        <v>46</v>
      </c>
    </row>
    <row r="36" spans="1:1">
      <c r="A36" t="s">
        <v>47</v>
      </c>
    </row>
    <row r="37" spans="1:1">
      <c r="A37" t="s">
        <v>48</v>
      </c>
    </row>
    <row r="38" spans="1:1">
      <c r="A38" t="s">
        <v>49</v>
      </c>
    </row>
    <row r="39" spans="1:1">
      <c r="A39" t="s">
        <v>50</v>
      </c>
    </row>
    <row r="40" spans="1:1">
      <c r="A40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/>
  </sheetViews>
  <sheetFormatPr defaultRowHeight="15"/>
  <cols>
    <col min="1" max="5" width="22.7109375" customWidth="1"/>
  </cols>
  <sheetData>
    <row r="1" spans="1:5">
      <c r="A1" s="1" t="s">
        <v>52</v>
      </c>
      <c r="B1" s="1" t="s">
        <v>53</v>
      </c>
      <c r="C1" s="1" t="s">
        <v>54</v>
      </c>
      <c r="D1" s="1" t="s">
        <v>55</v>
      </c>
      <c r="E1" s="1" t="s">
        <v>56</v>
      </c>
    </row>
    <row r="2" spans="1:5">
      <c r="A2" t="s">
        <v>57</v>
      </c>
      <c r="B2" t="s">
        <v>65</v>
      </c>
      <c r="C2">
        <v>40</v>
      </c>
      <c r="D2">
        <f>PDQ39_Items!$B$2+PDQ39_Items!$B$3+PDQ39_Items!$B$4+PDQ39_Items!$B$5+PDQ39_Items!$B$6+PDQ39_Items!$B$7+PDQ39_Items!$B$8+PDQ39_Items!$B$9+PDQ39_Items!$B$10+PDQ39_Items!$B$11</f>
        <v>0</v>
      </c>
      <c r="E2">
        <f>IFERROR(D2/C2*100,"")</f>
        <v>0</v>
      </c>
    </row>
    <row r="3" spans="1:5">
      <c r="A3" t="s">
        <v>58</v>
      </c>
      <c r="B3" t="s">
        <v>66</v>
      </c>
      <c r="C3">
        <v>24</v>
      </c>
      <c r="D3">
        <f>PDQ39_Items!$B$12+PDQ39_Items!$B$13+PDQ39_Items!$B$14+PDQ39_Items!$B$15+PDQ39_Items!$B$16+PDQ39_Items!$B$17</f>
        <v>0</v>
      </c>
      <c r="E3">
        <f>IFERROR(D3/C3*100,"")</f>
        <v>0</v>
      </c>
    </row>
    <row r="4" spans="1:5">
      <c r="A4" t="s">
        <v>59</v>
      </c>
      <c r="B4" t="s">
        <v>67</v>
      </c>
      <c r="C4">
        <v>24</v>
      </c>
      <c r="D4">
        <f>PDQ39_Items!$B$18+PDQ39_Items!$B$19+PDQ39_Items!$B$20+PDQ39_Items!$B$21+PDQ39_Items!$B$22+PDQ39_Items!$B$23</f>
        <v>0</v>
      </c>
      <c r="E4">
        <f>IFERROR(D4/C4*100,"")</f>
        <v>0</v>
      </c>
    </row>
    <row r="5" spans="1:5">
      <c r="A5" t="s">
        <v>60</v>
      </c>
      <c r="B5" t="s">
        <v>68</v>
      </c>
      <c r="C5">
        <v>16</v>
      </c>
      <c r="D5">
        <f>PDQ39_Items!$B$24+PDQ39_Items!$B$25+PDQ39_Items!$B$26+PDQ39_Items!$B$27</f>
        <v>0</v>
      </c>
      <c r="E5">
        <f>IFERROR(D5/C5*100,"")</f>
        <v>0</v>
      </c>
    </row>
    <row r="6" spans="1:5">
      <c r="A6" t="s">
        <v>61</v>
      </c>
      <c r="B6" t="s">
        <v>69</v>
      </c>
      <c r="C6">
        <v>12</v>
      </c>
      <c r="D6">
        <f>PDQ39_Items!$B$28+PDQ39_Items!$B$29+PDQ39_Items!$B$30</f>
        <v>0</v>
      </c>
      <c r="E6">
        <f>IFERROR(D6/C6*100,"")</f>
        <v>0</v>
      </c>
    </row>
    <row r="7" spans="1:5">
      <c r="A7" t="s">
        <v>62</v>
      </c>
      <c r="B7" t="s">
        <v>70</v>
      </c>
      <c r="C7">
        <v>16</v>
      </c>
      <c r="D7">
        <f>PDQ39_Items!$B$31+PDQ39_Items!$B$32+PDQ39_Items!$B$33+PDQ39_Items!$B$34</f>
        <v>0</v>
      </c>
      <c r="E7">
        <f>IFERROR(D7/C7*100,"")</f>
        <v>0</v>
      </c>
    </row>
    <row r="8" spans="1:5">
      <c r="A8" t="s">
        <v>63</v>
      </c>
      <c r="B8" t="s">
        <v>71</v>
      </c>
      <c r="C8">
        <v>12</v>
      </c>
      <c r="D8">
        <f>PDQ39_Items!$B$35+PDQ39_Items!$B$36+PDQ39_Items!$B$37</f>
        <v>0</v>
      </c>
      <c r="E8">
        <f>IFERROR(D8/C8*100,"")</f>
        <v>0</v>
      </c>
    </row>
    <row r="9" spans="1:5">
      <c r="A9" t="s">
        <v>64</v>
      </c>
      <c r="B9" t="s">
        <v>72</v>
      </c>
      <c r="C9">
        <v>12</v>
      </c>
      <c r="D9">
        <f>PDQ39_Items!$B$38+PDQ39_Items!$B$39+PDQ39_Items!$B$40</f>
        <v>0</v>
      </c>
      <c r="E9">
        <f>IFERROR(D9/C9*100,"")</f>
        <v>0</v>
      </c>
    </row>
    <row r="12" spans="1:5">
      <c r="A12" t="s">
        <v>74</v>
      </c>
      <c r="B12">
        <f>IFERROR(AVERAGE(E2:E9),"")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2"/>
  <sheetViews>
    <sheetView workbookViewId="0"/>
  </sheetViews>
  <sheetFormatPr defaultRowHeight="15"/>
  <cols>
    <col min="1" max="3" width="26.7109375" customWidth="1"/>
  </cols>
  <sheetData>
    <row r="1" spans="1:3">
      <c r="A1" s="1" t="s">
        <v>73</v>
      </c>
      <c r="B1" s="1" t="s">
        <v>11</v>
      </c>
      <c r="C1" s="1" t="s">
        <v>54</v>
      </c>
    </row>
    <row r="2" spans="1:3">
      <c r="A2" t="s">
        <v>19</v>
      </c>
      <c r="C2">
        <v>4</v>
      </c>
    </row>
    <row r="3" spans="1:3">
      <c r="A3" t="s">
        <v>24</v>
      </c>
      <c r="C3">
        <v>4</v>
      </c>
    </row>
    <row r="4" spans="1:3">
      <c r="A4" t="s">
        <v>29</v>
      </c>
      <c r="C4">
        <v>4</v>
      </c>
    </row>
    <row r="5" spans="1:3">
      <c r="A5" t="s">
        <v>37</v>
      </c>
      <c r="C5">
        <v>4</v>
      </c>
    </row>
    <row r="6" spans="1:3">
      <c r="A6" t="s">
        <v>39</v>
      </c>
      <c r="C6">
        <v>4</v>
      </c>
    </row>
    <row r="7" spans="1:3">
      <c r="A7" t="s">
        <v>43</v>
      </c>
      <c r="C7">
        <v>4</v>
      </c>
    </row>
    <row r="8" spans="1:3">
      <c r="A8" t="s">
        <v>47</v>
      </c>
      <c r="C8">
        <v>4</v>
      </c>
    </row>
    <row r="9" spans="1:3">
      <c r="A9" t="s">
        <v>49</v>
      </c>
      <c r="C9">
        <v>4</v>
      </c>
    </row>
    <row r="11" spans="1:3">
      <c r="A11" t="s">
        <v>75</v>
      </c>
      <c r="B11">
        <f>SUM(B2:B9)</f>
        <v>0</v>
      </c>
    </row>
    <row r="12" spans="1:3">
      <c r="A12" t="s">
        <v>76</v>
      </c>
      <c r="B12">
        <f>IFERROR(B11/(8*4)*100,"")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PDQ39_Items</vt:lpstr>
      <vt:lpstr>PDQ39_Summary</vt:lpstr>
      <vt:lpstr>PDQ8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2025-09-16T23:32:43Z</dcterms:created>
  <dcterms:modified xsi:type="dcterms:W3CDTF">2025-09-16T23:32:43Z</dcterms:modified>
</cp:coreProperties>
</file>