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f9e4e3582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評価シート" sheetId="1" r:id="R2e6e91ee26df4e8b"/>
    <x:sheet xmlns:r="http://schemas.openxmlformats.org/officeDocument/2006/relationships" name="リスク分類" sheetId="2" r:id="R5a52fd3095f0438c"/>
    <x:sheet xmlns:r="http://schemas.openxmlformats.org/officeDocument/2006/relationships" name="根拠・使い方" sheetId="3" r:id="Rabf3f52b89d240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2">
    <x:font>
      <x:sz val="11"/>
      <x:name val="Carlito"/>
    </x:font>
    <x:font>
      <x:b/>
      <x:sz val="18"/>
      <x:color rgb="FFFFFFFF"/>
      <x:name val="Carlito"/>
    </x:font>
    <x:font>
      <x:sz val="10"/>
      <x:color rgb="FF1E3A8A"/>
      <x:name val="Carlito"/>
    </x:font>
    <x:font>
      <x:b/>
      <x:sz val="9"/>
      <x:color rgb="FF1E3A8A"/>
      <x:name val="Carlito"/>
    </x:font>
    <x:font>
      <x:sz val="9"/>
      <x:name val="Carlito"/>
    </x:font>
    <x:font>
      <x:b/>
      <x:sz val="11"/>
      <x:color rgb="FFFFFFFF"/>
      <x:name val="Carlito"/>
    </x:font>
    <x:font>
      <x:b/>
      <x:sz val="9"/>
      <x:color rgb="FF991B1B"/>
      <x:name val="Carlito"/>
    </x:font>
    <x:font>
      <x:b/>
      <x:sz val="18"/>
      <x:color rgb="FFFFFFFF"/>
      <x:name val="Yu Gothic"/>
    </x:font>
    <x:font>
      <x:sz val="10"/>
      <x:color rgb="FF1E3A8A"/>
      <x:name val="Yu Gothic"/>
    </x:font>
    <x:font>
      <x:b/>
      <x:sz val="9"/>
      <x:color rgb="FF1E3A8A"/>
      <x:name val="Yu Gothic"/>
    </x:font>
    <x:font>
      <x:sz val="9"/>
      <x:name val="Yu Gothic"/>
    </x:font>
    <x:font>
      <x:sz val="11"/>
      <x:name val="Yu Gothic"/>
    </x:font>
    <x:font>
      <x:b/>
      <x:sz val="11"/>
      <x:color rgb="FFFFFFFF"/>
      <x:name val="Yu Gothic"/>
    </x:font>
    <x:font>
      <x:b/>
      <x:sz val="9"/>
      <x:color rgb="FF991B1B"/>
      <x:name val="Yu Gothic"/>
    </x:font>
    <x:font>
      <x:b/>
      <x:sz val="14"/>
      <x:color rgb="FF065F46"/>
      <x:name val="Yu Gothic"/>
    </x:font>
    <x:font>
      <x:b/>
      <x:sz val="11"/>
      <x:color rgb="FF065F46"/>
      <x:name val="Yu Gothic"/>
    </x:font>
    <x:font>
      <x:sz val="8"/>
      <x:color rgb="FF64748B"/>
      <x:name val="Yu Gothic"/>
    </x:font>
    <x:font>
      <x:b/>
      <x:sz val="16"/>
      <x:color rgb="FFFFFFFF"/>
      <x:name val="Carlito"/>
    </x:font>
    <x:font>
      <x:b/>
      <x:sz val="16"/>
      <x:color rgb="FFFFFFFF"/>
      <x:name val="Yu Gothic"/>
    </x:font>
    <x:font>
      <x:b/>
      <x:sz val="9"/>
      <x:color rgb="FFFFFFFF"/>
      <x:name val="Yu Gothic"/>
    </x:font>
    <x:font>
      <x:sz val="9"/>
      <x:color rgb="FF64748B"/>
      <x:name val="Yu Gothic"/>
    </x:font>
    <x:font>
      <x:sz val="10"/>
      <x:name val="Yu Gothic"/>
    </x:font>
  </x:fonts>
  <x:fills count="10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  <x:fill>
      <x:patternFill patternType="solid">
        <x:fgColor rgb="FF2563EB"/>
      </x:patternFill>
    </x:fill>
    <x:fill>
      <x:patternFill patternType="solid">
        <x:fgColor rgb="FFDBEAFE"/>
      </x:patternFill>
    </x:fill>
    <x:fill>
      <x:patternFill patternType="solid">
        <x:fgColor rgb="FFFEF2F2"/>
      </x:patternFill>
    </x:fill>
    <x:fill>
      <x:patternFill patternType="solid">
        <x:fgColor rgb="FFFFF7ED"/>
      </x:patternFill>
    </x:fill>
    <x:fill>
      <x:patternFill patternType="solid">
        <x:fgColor rgb="FFECFDF5"/>
      </x:patternFill>
    </x:fill>
  </x:fills>
  <x:borders count="18">
    <x:border/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18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left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left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2" xfId="0" applyNumberFormat="1" applyFont="1" applyFill="1" applyBorder="1"/>
    <x:xf numFmtId="0" fontId="3" fillId="6" borderId="3" xfId="0" applyNumberFormat="1" applyFont="1" applyFill="1" applyBorder="1"/>
    <x:xf numFmtId="0" fontId="3" fillId="6" borderId="4" xfId="0" applyNumberFormat="1" applyFont="1" applyFill="1" applyBorder="1"/>
    <x:xf numFmtId="0" fontId="3" fillId="6" borderId="2" xfId="0" applyNumberFormat="1" applyFont="1" applyFill="1" applyBorder="1" applyAlignment="1">
      <x:alignment wrapText="1"/>
    </x:xf>
    <x:xf numFmtId="0" fontId="3" fillId="6" borderId="3" xfId="0" applyNumberFormat="1" applyFont="1" applyFill="1" applyBorder="1" applyAlignment="1">
      <x:alignment wrapText="1"/>
    </x:xf>
    <x:xf numFmtId="0" fontId="3" fillId="6" borderId="4" xfId="0" applyNumberFormat="1" applyFont="1" applyFill="1" applyBorder="1" applyAlignment="1">
      <x:alignment wrapText="1"/>
    </x:xf>
    <x:xf numFmtId="0" fontId="3" fillId="6" borderId="2" xfId="0" applyNumberFormat="1" applyFont="1" applyFill="1" applyBorder="1" applyAlignment="1">
      <x:alignment horizontal="center" wrapText="1"/>
    </x:xf>
    <x:xf numFmtId="0" fontId="3" fillId="6" borderId="3" xfId="0" applyNumberFormat="1" applyFont="1" applyFill="1" applyBorder="1" applyAlignment="1">
      <x:alignment horizontal="center" wrapText="1"/>
    </x:xf>
    <x:xf numFmtId="0" fontId="3" fillId="6" borderId="4" xfId="0" applyNumberFormat="1" applyFont="1" applyFill="1" applyBorder="1" applyAlignment="1">
      <x:alignment horizontal="center" wrapText="1"/>
    </x:xf>
    <x:xf numFmtId="0" fontId="3" fillId="6" borderId="2" xfId="0" applyNumberFormat="1" applyFont="1" applyFill="1" applyBorder="1" applyAlignment="1">
      <x:alignment horizontal="center" vertical="center" wrapText="1"/>
    </x:xf>
    <x:xf numFmtId="0" fontId="3" fillId="6" borderId="3" xfId="0" applyNumberFormat="1" applyFont="1" applyFill="1" applyBorder="1" applyAlignment="1">
      <x:alignment horizontal="center" vertical="center" wrapText="1"/>
    </x:xf>
    <x:xf numFmtId="0" fontId="3" fillId="6" borderId="4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5" xfId="0" applyNumberFormat="1" applyFont="1" applyFill="1" applyBorder="1"/>
    <x:xf numFmtId="0" fontId="3" fillId="6" borderId="6" xfId="0" applyNumberFormat="1" applyFont="1" applyFill="1" applyBorder="1"/>
    <x:xf numFmtId="0" fontId="3" fillId="6" borderId="7" xfId="0" applyNumberFormat="1" applyFont="1" applyFill="1" applyBorder="1"/>
    <x:xf numFmtId="0" fontId="3" fillId="6" borderId="5" xfId="0" applyNumberFormat="1" applyFont="1" applyFill="1" applyBorder="1" applyAlignment="1">
      <x:alignment wrapText="1"/>
    </x:xf>
    <x:xf numFmtId="0" fontId="3" fillId="6" borderId="6" xfId="0" applyNumberFormat="1" applyFont="1" applyFill="1" applyBorder="1" applyAlignment="1">
      <x:alignment wrapText="1"/>
    </x:xf>
    <x:xf numFmtId="0" fontId="3" fillId="6" borderId="7" xfId="0" applyNumberFormat="1" applyFont="1" applyFill="1" applyBorder="1" applyAlignment="1">
      <x:alignment wrapText="1"/>
    </x:xf>
    <x:xf numFmtId="0" fontId="3" fillId="6" borderId="5" xfId="0" applyNumberFormat="1" applyFont="1" applyFill="1" applyBorder="1" applyAlignment="1">
      <x:alignment horizontal="center" wrapText="1"/>
    </x:xf>
    <x:xf numFmtId="0" fontId="3" fillId="6" borderId="6" xfId="0" applyNumberFormat="1" applyFont="1" applyFill="1" applyBorder="1" applyAlignment="1">
      <x:alignment horizontal="center" wrapText="1"/>
    </x:xf>
    <x:xf numFmtId="0" fontId="3" fillId="6" borderId="7" xfId="0" applyNumberFormat="1" applyFont="1" applyFill="1" applyBorder="1" applyAlignment="1">
      <x:alignment horizontal="center" wrapText="1"/>
    </x:xf>
    <x:xf numFmtId="0" fontId="3" fillId="6" borderId="5" xfId="0" applyNumberFormat="1" applyFont="1" applyFill="1" applyBorder="1" applyAlignment="1">
      <x:alignment horizontal="center" vertical="center" wrapText="1"/>
    </x:xf>
    <x:xf numFmtId="0" fontId="3" fillId="6" borderId="6" xfId="0" applyNumberFormat="1" applyFont="1" applyFill="1" applyBorder="1" applyAlignment="1">
      <x:alignment horizontal="center" vertical="center" wrapText="1"/>
    </x:xf>
    <x:xf numFmtId="0" fontId="3" fillId="6" borderId="7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9" fillId="4" borderId="0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2" fillId="5" borderId="0" xfId="0" applyNumberFormat="1" applyFont="1" applyFill="1" applyBorder="1" applyAlignment="1">
      <x:alignment horizontal="left" vertical="center" wrapText="1"/>
    </x:xf>
    <x:xf numFmtId="0" fontId="9" fillId="6" borderId="2" xfId="0" applyNumberFormat="1" applyFont="1" applyFill="1" applyBorder="1" applyAlignment="1">
      <x:alignment horizontal="center" vertical="center" wrapText="1"/>
    </x:xf>
    <x:xf numFmtId="0" fontId="9" fillId="6" borderId="3" xfId="0" applyNumberFormat="1" applyFont="1" applyFill="1" applyBorder="1" applyAlignment="1">
      <x:alignment horizontal="center" vertical="center" wrapText="1"/>
    </x:xf>
    <x:xf numFmtId="0" fontId="9" fillId="6" borderId="4" xfId="0" applyNumberFormat="1" applyFont="1" applyFill="1" applyBorder="1" applyAlignment="1">
      <x:alignment horizontal="center" vertical="center" wrapText="1"/>
    </x:xf>
    <x:xf numFmtId="0" fontId="13" fillId="7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 applyAlignment="1">
      <x:alignment horizontal="center" vertical="center" wrapText="1"/>
    </x:xf>
    <x:xf numFmtId="0" fontId="9" fillId="4" borderId="1" xfId="0" applyNumberFormat="1" applyFont="1" applyFill="1" applyBorder="1" applyAlignment="1">
      <x:alignment horizontal="center"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/>
    <x:xf numFmtId="0" fontId="12" fillId="5" borderId="1" xfId="0" applyNumberFormat="1" applyFont="1" applyFill="1" applyBorder="1" applyAlignment="1">
      <x:alignment horizontal="left" vertical="center" wrapText="1"/>
    </x:xf>
    <x:xf numFmtId="0" fontId="9" fillId="6" borderId="5" xfId="0" applyNumberFormat="1" applyFont="1" applyFill="1" applyBorder="1" applyAlignment="1">
      <x:alignment horizontal="center" vertical="center" wrapText="1"/>
    </x:xf>
    <x:xf numFmtId="0" fontId="9" fillId="6" borderId="6" xfId="0" applyNumberFormat="1" applyFont="1" applyFill="1" applyBorder="1" applyAlignment="1">
      <x:alignment horizontal="center" vertical="center" wrapText="1"/>
    </x:xf>
    <x:xf numFmtId="0" fontId="9" fillId="6" borderId="7" xfId="0" applyNumberFormat="1" applyFont="1" applyFill="1" applyBorder="1" applyAlignment="1">
      <x:alignment horizontal="center" vertical="center" wrapText="1"/>
    </x:xf>
    <x:xf numFmtId="0" fontId="13" fillId="7" borderId="1" xfId="0" applyNumberFormat="1" applyFont="1" applyFill="1" applyBorder="1" applyAlignment="1">
      <x:alignment horizontal="center"/>
    </x:xf>
    <x:xf numFmtId="0" fontId="11" fillId="0" borderId="0" xfId="0" applyNumberFormat="1" applyFont="1" applyFill="1" applyBorder="1" applyAlignment="1">
      <x:alignment vertical="center"/>
    </x:xf>
    <x:xf numFmtId="0" fontId="13" fillId="7" borderId="0" xfId="0" applyNumberFormat="1" applyFont="1" applyFill="1" applyBorder="1" applyAlignment="1">
      <x:alignment horizontal="center" vertical="center"/>
    </x:xf>
    <x:xf numFmtId="0" fontId="11" fillId="0" borderId="1" xfId="0" applyNumberFormat="1" applyFont="1" applyFill="1" applyBorder="1" applyAlignment="1">
      <x:alignment vertical="center"/>
    </x:xf>
    <x:xf numFmtId="0" fontId="13" fillId="7" borderId="1" xfId="0" applyNumberFormat="1" applyFont="1" applyFill="1" applyBorder="1" applyAlignment="1">
      <x:alignment horizontal="center" vertical="center"/>
    </x:xf>
    <x:xf numFmtId="0" fontId="11" fillId="0" borderId="0" xfId="0" applyNumberFormat="1" applyFont="1" applyFill="1" applyBorder="1" applyAlignment="1">
      <x:alignment vertical="center" wrapText="1"/>
    </x:xf>
    <x:xf numFmtId="0" fontId="13" fillId="7" borderId="0" xfId="0" applyNumberFormat="1" applyFont="1" applyFill="1" applyBorder="1" applyAlignment="1">
      <x:alignment horizontal="center"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3" fillId="7" borderId="1" xfId="0" applyNumberFormat="1" applyFont="1" applyFill="1" applyBorder="1" applyAlignment="1">
      <x:alignment horizontal="center"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0" fontId="10" fillId="0" borderId="9" xfId="0" applyNumberFormat="1" applyFont="1" applyFill="1" applyBorder="1" applyAlignment="1">
      <x:alignment vertical="center" wrapText="1"/>
    </x:xf>
    <x:xf numFmtId="0" fontId="10" fillId="0" borderId="10" xfId="0" applyNumberFormat="1" applyFont="1" applyFill="1" applyBorder="1" applyAlignment="1">
      <x:alignment vertical="center" wrapText="1"/>
    </x:xf>
    <x:xf numFmtId="0" fontId="10" fillId="0" borderId="11" xfId="0" applyNumberFormat="1" applyFont="1" applyFill="1" applyBorder="1" applyAlignment="1">
      <x:alignment vertical="center" wrapText="1"/>
    </x:xf>
    <x:xf numFmtId="0" fontId="13" fillId="7" borderId="11" xfId="0" applyNumberFormat="1" applyFont="1" applyFill="1" applyBorder="1" applyAlignment="1">
      <x:alignment horizontal="center" vertical="center" wrapText="1"/>
    </x:xf>
    <x:xf numFmtId="0" fontId="13" fillId="7" borderId="12" xfId="0" applyNumberFormat="1" applyFont="1" applyFill="1" applyBorder="1" applyAlignment="1">
      <x:alignment horizontal="center" vertical="center" wrapText="1"/>
    </x:xf>
    <x:xf numFmtId="0" fontId="10" fillId="0" borderId="13" xfId="0" applyNumberFormat="1" applyFont="1" applyFill="1" applyBorder="1" applyAlignment="1">
      <x:alignment vertical="center" wrapText="1"/>
    </x:xf>
    <x:xf numFmtId="0" fontId="10" fillId="0" borderId="14" xfId="0" applyNumberFormat="1" applyFont="1" applyFill="1" applyBorder="1" applyAlignment="1">
      <x:alignment vertical="center" wrapText="1"/>
    </x:xf>
    <x:xf numFmtId="0" fontId="10" fillId="0" borderId="15" xfId="0" applyNumberFormat="1" applyFont="1" applyFill="1" applyBorder="1" applyAlignment="1">
      <x:alignment vertical="center" wrapText="1"/>
    </x:xf>
    <x:xf numFmtId="0" fontId="10" fillId="0" borderId="16" xfId="0" applyNumberFormat="1" applyFont="1" applyFill="1" applyBorder="1" applyAlignment="1">
      <x:alignment vertical="center" wrapText="1"/>
    </x:xf>
    <x:xf numFmtId="0" fontId="13" fillId="7" borderId="16" xfId="0" applyNumberFormat="1" applyFont="1" applyFill="1" applyBorder="1" applyAlignment="1">
      <x:alignment horizontal="center" vertical="center" wrapText="1"/>
    </x:xf>
    <x:xf numFmtId="0" fontId="13" fillId="7" borderId="17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vertical="center" wrapText="1"/>
    </x:xf>
    <x:xf numFmtId="0" fontId="10" fillId="0" borderId="17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vertical="center" wrapText="1"/>
    </x:xf>
    <x:xf numFmtId="0" fontId="10" fillId="8" borderId="1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horizontal="center" vertical="center" wrapText="1"/>
    </x:xf>
    <x:xf numFmtId="0" fontId="10" fillId="8" borderId="1" xfId="0" applyNumberFormat="1" applyFont="1" applyFill="1" applyBorder="1" applyAlignment="1">
      <x:alignment horizontal="center" vertical="center" wrapText="1"/>
    </x:xf>
    <x:xf numFmtId="0" fontId="10" fillId="8" borderId="11" xfId="0" applyNumberFormat="1" applyFont="1" applyFill="1" applyBorder="1" applyAlignment="1">
      <x:alignment vertical="center" wrapText="1"/>
    </x:xf>
    <x:xf numFmtId="0" fontId="10" fillId="8" borderId="16" xfId="0" applyNumberFormat="1" applyFont="1" applyFill="1" applyBorder="1" applyAlignment="1">
      <x:alignment vertical="center" wrapText="1"/>
    </x:xf>
    <x:xf numFmtId="0" fontId="10" fillId="8" borderId="11" xfId="0" applyNumberFormat="1" applyFont="1" applyFill="1" applyBorder="1" applyAlignment="1">
      <x:alignment horizontal="center" vertical="center" wrapText="1"/>
    </x:xf>
    <x:xf numFmtId="0" fontId="10" fillId="8" borderId="16" xfId="0" applyNumberFormat="1" applyFont="1" applyFill="1" applyBorder="1" applyAlignment="1">
      <x:alignment horizontal="center" vertical="center" wrapText="1"/>
    </x:xf>
    <x:xf numFmtId="0" fontId="10" fillId="9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horizontal="center" vertical="center" wrapText="1"/>
    </x:xf>
    <x:xf numFmtId="0" fontId="10" fillId="9" borderId="1" xfId="0" applyNumberFormat="1" applyFont="1" applyFill="1" applyBorder="1" applyAlignment="1">
      <x:alignment vertical="center" wrapText="1"/>
    </x:xf>
    <x:xf numFmtId="0" fontId="14" fillId="9" borderId="1" xfId="0" applyNumberFormat="1" applyFont="1" applyFill="1" applyBorder="1" applyAlignment="1">
      <x:alignment vertical="center" wrapText="1"/>
    </x:xf>
    <x:xf numFmtId="0" fontId="14" fillId="9" borderId="1" xfId="0" applyNumberFormat="1" applyFont="1" applyFill="1" applyBorder="1" applyAlignment="1">
      <x:alignment horizontal="center" vertical="center" wrapText="1"/>
    </x:xf>
    <x:xf numFmtId="0" fontId="10" fillId="9" borderId="9" xfId="0" applyNumberFormat="1" applyFont="1" applyFill="1" applyBorder="1" applyAlignment="1">
      <x:alignment vertical="center" wrapText="1"/>
    </x:xf>
    <x:xf numFmtId="0" fontId="15" fillId="9" borderId="0" xfId="0" applyNumberFormat="1" applyFont="1" applyFill="1" applyBorder="1" applyAlignment="1">
      <x:alignment vertical="center" wrapText="1"/>
    </x:xf>
    <x:xf numFmtId="0" fontId="15" fillId="9" borderId="9" xfId="0" applyNumberFormat="1" applyFont="1" applyFill="1" applyBorder="1" applyAlignment="1">
      <x:alignment vertical="center" wrapText="1"/>
    </x:xf>
    <x:xf numFmtId="0" fontId="15" fillId="9" borderId="0" xfId="0" applyNumberFormat="1" applyFont="1" applyFill="1" applyBorder="1" applyAlignment="1">
      <x:alignment horizontal="center" vertical="center" wrapText="1"/>
    </x:xf>
    <x:xf numFmtId="0" fontId="15" fillId="9" borderId="9" xfId="0" applyNumberFormat="1" applyFont="1" applyFill="1" applyBorder="1" applyAlignment="1">
      <x:alignment horizontal="center" vertical="center" wrapText="1"/>
    </x:xf>
    <x:xf numFmtId="0" fontId="10" fillId="9" borderId="14" xfId="0" applyNumberFormat="1" applyFont="1" applyFill="1" applyBorder="1" applyAlignment="1">
      <x:alignment vertical="center" wrapText="1"/>
    </x:xf>
    <x:xf numFmtId="0" fontId="15" fillId="9" borderId="1" xfId="0" applyNumberFormat="1" applyFont="1" applyFill="1" applyBorder="1" applyAlignment="1">
      <x:alignment vertical="center" wrapText="1"/>
    </x:xf>
    <x:xf numFmtId="0" fontId="15" fillId="9" borderId="14" xfId="0" applyNumberFormat="1" applyFont="1" applyFill="1" applyBorder="1" applyAlignment="1">
      <x:alignment vertical="center" wrapText="1"/>
    </x:xf>
    <x:xf numFmtId="0" fontId="15" fillId="9" borderId="1" xfId="0" applyNumberFormat="1" applyFont="1" applyFill="1" applyBorder="1" applyAlignment="1">
      <x:alignment horizontal="center" vertical="center" wrapText="1"/>
    </x:xf>
    <x:xf numFmtId="0" fontId="15" fillId="9" borderId="14" xfId="0" applyNumberFormat="1" applyFont="1" applyFill="1" applyBorder="1" applyAlignment="1">
      <x:alignment horizontal="center"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6" fillId="4" borderId="0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 applyAlignment="1">
      <x:alignment vertical="center" wrapText="1"/>
    </x:xf>
    <x:xf numFmtId="0" fontId="16" fillId="4" borderId="1" xfId="0" applyNumberFormat="1" applyFont="1" applyFill="1" applyBorder="1" applyAlignment="1">
      <x:alignment vertical="center" wrapText="1"/>
    </x:xf>
    <x:xf numFmtId="0" fontId="17" fillId="2" borderId="0" xfId="0" applyNumberFormat="1" applyFont="1" applyFill="1" applyBorder="1"/>
    <x:xf numFmtId="0" fontId="17" fillId="2" borderId="0" xfId="0" applyNumberFormat="1" applyFont="1" applyFill="1" applyBorder="1" applyAlignment="1">
      <x:alignment horizontal="center"/>
    </x:xf>
    <x:xf numFmtId="0" fontId="17" fillId="2" borderId="1" xfId="0" applyNumberFormat="1" applyFont="1" applyFill="1" applyBorder="1"/>
    <x:xf numFmtId="0" fontId="17" fillId="2" borderId="1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horizontal="center" wrapText="1"/>
    </x:xf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8" fillId="2" borderId="0" xfId="0" applyNumberFormat="1" applyFont="1" applyFill="1" applyBorder="1" applyAlignment="1">
      <x:alignment horizontal="center"/>
    </x:xf>
    <x:xf numFmtId="0" fontId="9" fillId="6" borderId="0" xfId="0" applyNumberFormat="1" applyFont="1" applyFill="1" applyBorder="1" applyAlignment="1">
      <x:alignment horizontal="center" wrapText="1"/>
    </x:xf>
    <x:xf numFmtId="0" fontId="11" fillId="0" borderId="0" xfId="0" applyNumberFormat="1" applyFont="1" applyFill="1" applyBorder="1" applyAlignment="1">
      <x:alignment wrapText="1"/>
    </x:xf>
    <x:xf numFmtId="0" fontId="18" fillId="2" borderId="1" xfId="0" applyNumberFormat="1" applyFont="1" applyFill="1" applyBorder="1" applyAlignment="1">
      <x:alignment horizontal="center"/>
    </x:xf>
    <x:xf numFmtId="0" fontId="9" fillId="6" borderId="1" xfId="0" applyNumberFormat="1" applyFont="1" applyFill="1" applyBorder="1" applyAlignment="1">
      <x:alignment horizontal="center" wrapText="1"/>
    </x:xf>
    <x:xf numFmtId="0" fontId="11" fillId="0" borderId="1" xfId="0" applyNumberFormat="1" applyFont="1" applyFill="1" applyBorder="1" applyAlignment="1">
      <x:alignment wrapText="1"/>
    </x:xf>
    <x:xf numFmtId="0" fontId="19" fillId="2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19" fillId="2" borderId="1" xfId="0" applyNumberFormat="1" applyFont="1" applyFill="1" applyBorder="1" applyAlignment="1">
      <x:alignment horizontal="center"/>
    </x:xf>
    <x:xf numFmtId="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/>
    <x:xf numFmtId="0" fontId="10" fillId="4" borderId="0" xfId="0" applyNumberFormat="1" applyFont="1" applyFill="1" applyBorder="1"/>
    <x:xf numFmtId="0" fontId="20" fillId="4" borderId="0" xfId="0" applyNumberFormat="1" applyFont="1" applyFill="1" applyBorder="1"/>
    <x:xf numFmtId="0" fontId="20" fillId="4" borderId="0" xfId="0" applyNumberFormat="1" applyFont="1" applyFill="1" applyBorder="1" applyAlignment="1">
      <x:alignment wrapText="1"/>
    </x:xf>
    <x:xf numFmtId="0" fontId="10" fillId="4" borderId="1" xfId="0" applyNumberFormat="1" applyFont="1" applyFill="1" applyBorder="1"/>
    <x:xf numFmtId="0" fontId="20" fillId="4" borderId="1" xfId="0" applyNumberFormat="1" applyFont="1" applyFill="1" applyBorder="1"/>
    <x:xf numFmtId="0" fontId="20" fillId="4" borderId="1" xfId="0" applyNumberFormat="1" applyFont="1" applyFill="1" applyBorder="1" applyAlignment="1">
      <x:alignment wrapText="1"/>
    </x:xf>
    <x:xf numFmtId="0" fontId="21" fillId="0" borderId="0" xfId="0" applyNumberFormat="1" applyFont="1" applyFill="1" applyBorder="1"/>
    <x:xf numFmtId="0" fontId="21" fillId="0" borderId="1" xfId="0" applyNumberFormat="1" applyFont="1" applyFill="1" applyBorder="1"/>
    <x:xf numFmtId="0" fontId="10" fillId="5" borderId="0" xfId="0" applyNumberFormat="1" applyFont="1" applyFill="1" applyBorder="1"/>
    <x:xf numFmtId="0" fontId="19" fillId="5" borderId="0" xfId="0" applyNumberFormat="1" applyFont="1" applyFill="1" applyBorder="1"/>
    <x:xf numFmtId="0" fontId="10" fillId="5" borderId="1" xfId="0" applyNumberFormat="1" applyFont="1" applyFill="1" applyBorder="1"/>
    <x:xf numFmtId="0" fontId="19" fillId="5" borderId="1" xfId="0" applyNumberFormat="1" applyFont="1" applyFill="1" applyBorder="1"/>
    <x:xf numFmtId="0" fontId="21" fillId="4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b53b8490c4133" /><Relationship Type="http://schemas.openxmlformats.org/officeDocument/2006/relationships/theme" Target="/xl/theme/theme1.xml" Id="R1ad2d3d4eac44868" /><Relationship Type="http://schemas.openxmlformats.org/officeDocument/2006/relationships/sharedStrings" Target="/xl/sharedStrings.xml" Id="R994dbad6721d4f08" /><Relationship Type="http://schemas.openxmlformats.org/officeDocument/2006/relationships/worksheet" Target="/xl/worksheets/sheet1.xml" Id="R2e6e91ee26df4e8b" /><Relationship Type="http://schemas.openxmlformats.org/officeDocument/2006/relationships/worksheet" Target="/xl/worksheets/sheet2.xml" Id="R5a52fd3095f0438c" /><Relationship Type="http://schemas.openxmlformats.org/officeDocument/2006/relationships/worksheet" Target="/xl/worksheets/sheet3.xml" Id="Rabf3f52b89d240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11" hidden="0" customWidth="1"/>
    <x:col min="3" max="3" width="24" hidden="0" customWidth="1"/>
    <x:col min="4" max="4" width="9" hidden="0" customWidth="1"/>
    <x:col min="5" max="5" width="9" hidden="0" customWidth="1"/>
    <x:col min="6" max="6" width="9" hidden="0" customWidth="1"/>
    <x:col min="7" max="7" width="11" hidden="0" customWidth="1"/>
    <x:col min="8" max="8" width="11" hidden="0" customWidth="1"/>
    <x:col min="9" max="9" width="25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8" customHeight="1">
      <x:c r="A1" s="82" t="str">
        <x:v>糖尿病足病変 評価・リスク分類シート（PT向け）</x:v>
      </x:c>
      <x:c r="B1" s="82"/>
      <x:c r="C1" s="82"/>
      <x:c r="D1" s="82"/>
      <x:c r="E1" s="82"/>
      <x:c r="F1" s="82"/>
      <x:c r="G1" s="82"/>
      <x:c r="H1" s="82"/>
      <x:c r="I1" s="82"/>
      <x:c r="J1" s="82"/>
      <x:c r="K1" s="82"/>
      <x:c r="L1" s="82"/>
    </x:row>
    <x:row r="2">
      <x:c r="A2" s="83" t="str">
        <x:v>評価 → 赤旗確認 → 神経・血流・足部機能 → IWGDFリスク分類 → 次の対応までを1枚で整理</x:v>
      </x:c>
      <x:c r="B2" s="83"/>
      <x:c r="C2" s="83"/>
      <x:c r="D2" s="83"/>
      <x:c r="E2" s="83"/>
      <x:c r="F2" s="83"/>
      <x:c r="G2" s="83"/>
      <x:c r="H2" s="83"/>
      <x:c r="I2" s="83"/>
      <x:c r="J2" s="83"/>
      <x:c r="K2" s="83"/>
      <x:c r="L2" s="83"/>
    </x:row>
    <x:row r="3">
      <x:c r="A3" s="84" t="str">
        <x:v>患者ID</x:v>
      </x:c>
      <x:c r="B3" s="84" t="str"/>
      <x:c r="C3" s="84" t="str">
        <x:v>氏名</x:v>
      </x:c>
      <x:c r="D3" s="84" t="str"/>
      <x:c r="E3" s="84" t="str"/>
      <x:c r="F3" s="84" t="str">
        <x:v>評価日</x:v>
      </x:c>
      <x:c r="G3" s="84" t="str"/>
      <x:c r="H3" s="84" t="str">
        <x:v>評価者</x:v>
      </x:c>
      <x:c r="I3" s="84" t="str"/>
      <x:c r="J3" s="84" t="str">
        <x:v>場面</x:v>
      </x:c>
      <x:c r="K3" s="84" t="str"/>
      <x:c r="L3" s="84" t="str"/>
    </x:row>
    <x:row r="4">
      <x:c r="A4" s="85"/>
      <x:c r="B4" s="85"/>
      <x:c r="C4" s="85"/>
      <x:c r="D4" s="85"/>
      <x:c r="E4" s="85"/>
      <x:c r="F4" s="85"/>
      <x:c r="G4" s="85"/>
      <x:c r="H4" s="85"/>
      <x:c r="I4" s="85"/>
      <x:c r="J4" s="85" t="str">
        <x:v>病棟 / 外来 / 訪問 / その他</x:v>
      </x:c>
      <x:c r="K4" s="85"/>
      <x:c r="L4" s="85"/>
    </x:row>
    <x:row r="5">
      <x:c r="A5" s="106"/>
      <x:c r="B5" s="106"/>
      <x:c r="C5" s="106"/>
      <x:c r="D5" s="106"/>
      <x:c r="E5" s="106"/>
      <x:c r="F5" s="106"/>
      <x:c r="G5" s="106"/>
      <x:c r="H5" s="106"/>
      <x:c r="I5" s="106"/>
      <x:c r="J5" s="106"/>
      <x:c r="K5" s="106"/>
      <x:c r="L5" s="106"/>
    </x:row>
    <x:row r="6" ht="22" customHeight="1">
      <x:c r="A6" s="87" t="str">
        <x:v>A. まず赤旗を確認：該当時はリスク分類より先に共有・専門評価</x:v>
      </x:c>
      <x:c r="B6" s="87"/>
      <x:c r="C6" s="87"/>
      <x:c r="D6" s="87"/>
      <x:c r="E6" s="87"/>
      <x:c r="F6" s="87"/>
      <x:c r="G6" s="87"/>
      <x:c r="H6" s="87"/>
      <x:c r="I6" s="87"/>
      <x:c r="J6" s="87"/>
      <x:c r="K6" s="87"/>
      <x:c r="L6" s="87"/>
    </x:row>
    <x:row r="7" ht="22" customHeight="1">
      <x:c r="A7" s="88" t="str">
        <x:v>No.</x:v>
      </x:c>
      <x:c r="B7" s="89" t="str">
        <x:v>確認項目</x:v>
      </x:c>
      <x:c r="C7" s="89" t="str">
        <x:v>判定</x:v>
      </x:c>
      <x:c r="D7" s="89" t="str">
        <x:v>補足</x:v>
      </x:c>
      <x:c r="E7" s="89" t="str"/>
      <x:c r="F7" s="89" t="str"/>
      <x:c r="G7" s="89" t="str"/>
      <x:c r="H7" s="89" t="str"/>
      <x:c r="I7" s="89" t="str"/>
      <x:c r="J7" s="89" t="str"/>
      <x:c r="K7" s="89" t="str">
        <x:v>共有・対応</x:v>
      </x:c>
      <x:c r="L7" s="90" t="str"/>
    </x:row>
    <x:row r="8" ht="22" customHeight="1">
      <x:c r="A8" s="110" t="str">
        <x:v>1</x:v>
      </x:c>
      <x:c r="B8" s="85" t="str">
        <x:v>開放性潰瘍・新規創傷</x:v>
      </x:c>
      <x:c r="C8" s="85"/>
      <x:c r="D8" s="85"/>
      <x:c r="E8" s="85"/>
      <x:c r="F8" s="126" t="str">
        <x:v>未評価</x:v>
      </x:c>
      <x:c r="G8" s="85" t="str">
        <x:v>部位・大きさ・滲出液など</x:v>
      </x:c>
      <x:c r="H8" s="85"/>
      <x:c r="I8" s="85"/>
      <x:c r="J8" s="85"/>
      <x:c r="K8" s="85"/>
      <x:c r="L8" s="111"/>
    </x:row>
    <x:row r="9" ht="22" customHeight="1">
      <x:c r="A9" s="110" t="str">
        <x:v>2</x:v>
      </x:c>
      <x:c r="B9" s="85" t="str">
        <x:v>原因不明の腫脹・発赤</x:v>
      </x:c>
      <x:c r="C9" s="85"/>
      <x:c r="D9" s="85"/>
      <x:c r="E9" s="85"/>
      <x:c r="F9" s="126" t="str">
        <x:v>未評価</x:v>
      </x:c>
      <x:c r="G9" s="85" t="str">
        <x:v>左右差・経時変化</x:v>
      </x:c>
      <x:c r="H9" s="85"/>
      <x:c r="I9" s="85"/>
      <x:c r="J9" s="85"/>
      <x:c r="K9" s="85"/>
      <x:c r="L9" s="111"/>
    </x:row>
    <x:row r="10" ht="22" customHeight="1">
      <x:c r="A10" s="110" t="str">
        <x:v>3</x:v>
      </x:c>
      <x:c r="B10" s="85" t="str">
        <x:v>皮膚温上昇（原因不明）</x:v>
      </x:c>
      <x:c r="C10" s="85"/>
      <x:c r="D10" s="85"/>
      <x:c r="E10" s="85"/>
      <x:c r="F10" s="126" t="str">
        <x:v>未評価</x:v>
      </x:c>
      <x:c r="G10" s="85" t="str">
        <x:v>左右差・Charcot等も念頭</x:v>
      </x:c>
      <x:c r="H10" s="85"/>
      <x:c r="I10" s="85"/>
      <x:c r="J10" s="85"/>
      <x:c r="K10" s="85"/>
      <x:c r="L10" s="111"/>
    </x:row>
    <x:row r="11" ht="22" customHeight="1">
      <x:c r="A11" s="110" t="str">
        <x:v>4</x:v>
      </x:c>
      <x:c r="B11" s="85" t="str">
        <x:v>感染・壊疽が疑われる所見</x:v>
      </x:c>
      <x:c r="C11" s="85"/>
      <x:c r="D11" s="85"/>
      <x:c r="E11" s="85"/>
      <x:c r="F11" s="126" t="str">
        <x:v>未評価</x:v>
      </x:c>
      <x:c r="G11" s="85" t="str">
        <x:v>悪臭・排膿・壊死・全身所見など</x:v>
      </x:c>
      <x:c r="H11" s="85"/>
      <x:c r="I11" s="85"/>
      <x:c r="J11" s="85"/>
      <x:c r="K11" s="85"/>
      <x:c r="L11" s="111"/>
    </x:row>
    <x:row r="12" ht="22" customHeight="1">
      <x:c r="A12" s="112" t="str">
        <x:v>赤旗判定</x:v>
      </x:c>
      <x:c r="B12" s="113"/>
      <x:c r="C12" s="113"/>
      <x:c r="D12" s="113"/>
      <x:c r="E12" s="113"/>
      <x:c r="F12" s="114" t="str">
        <x:f>IF(COUNTIF(F8:F11,"有")&gt;0,"緊急共有・専門評価を優先","赤旗なし（続けて評価）")</x:f>
        <x:v>赤旗なし（続けて評価）</x:v>
      </x:c>
      <x:c r="G12" s="114"/>
      <x:c r="H12" s="114"/>
      <x:c r="I12" s="114"/>
      <x:c r="J12" s="114"/>
      <x:c r="K12" s="114"/>
      <x:c r="L12" s="115"/>
    </x:row>
    <x:row r="13" ht="22" customHeight="1">
      <x:c r="A13" s="106"/>
      <x:c r="B13" s="106"/>
      <x:c r="C13" s="106"/>
      <x:c r="D13" s="106"/>
      <x:c r="E13" s="106"/>
      <x:c r="F13" s="106"/>
      <x:c r="G13" s="106"/>
      <x:c r="H13" s="106"/>
      <x:c r="I13" s="106"/>
      <x:c r="J13" s="106"/>
      <x:c r="K13" s="106"/>
      <x:c r="L13" s="106"/>
    </x:row>
    <x:row r="14" ht="22" customHeight="1">
      <x:c r="A14" s="87" t="str">
        <x:v>B. 既往・症状・セルフケア</x:v>
      </x:c>
      <x:c r="B14" s="87"/>
      <x:c r="C14" s="87"/>
      <x:c r="D14" s="87"/>
      <x:c r="E14" s="87"/>
      <x:c r="F14" s="87"/>
      <x:c r="G14" s="87"/>
      <x:c r="H14" s="87"/>
      <x:c r="I14" s="87"/>
      <x:c r="J14" s="87"/>
      <x:c r="K14" s="87"/>
      <x:c r="L14" s="87"/>
    </x:row>
    <x:row r="15" ht="22" customHeight="1">
      <x:c r="A15" s="88" t="str">
        <x:v>No.</x:v>
      </x:c>
      <x:c r="B15" s="89" t="str">
        <x:v>評価項目</x:v>
      </x:c>
      <x:c r="C15" s="89" t="str">
        <x:v>結果</x:v>
      </x:c>
      <x:c r="D15" s="89" t="str">
        <x:v>補足</x:v>
      </x:c>
      <x:c r="E15" s="89" t="str"/>
      <x:c r="F15" s="89" t="str"/>
      <x:c r="G15" s="89" t="str"/>
      <x:c r="H15" s="89" t="str"/>
      <x:c r="I15" s="89" t="str"/>
      <x:c r="J15" s="89" t="str"/>
      <x:c r="K15" s="89" t="str">
        <x:v>記録メモ</x:v>
      </x:c>
      <x:c r="L15" s="90" t="str"/>
    </x:row>
    <x:row r="16" ht="22" customHeight="1">
      <x:c r="A16" s="110" t="str">
        <x:v>1</x:v>
      </x:c>
      <x:c r="B16" s="85" t="str">
        <x:v>足潰瘍の既往</x:v>
      </x:c>
      <x:c r="C16" s="85"/>
      <x:c r="D16" s="85"/>
      <x:c r="E16" s="85"/>
      <x:c r="F16" s="126" t="str">
        <x:v>未評価</x:v>
      </x:c>
      <x:c r="G16" s="85" t="str">
        <x:v>リスク分類に使用</x:v>
      </x:c>
      <x:c r="H16" s="85"/>
      <x:c r="I16" s="85"/>
      <x:c r="J16" s="85"/>
      <x:c r="K16" s="85"/>
      <x:c r="L16" s="111"/>
    </x:row>
    <x:row r="17" ht="22" customHeight="1">
      <x:c r="A17" s="110" t="str">
        <x:v>2</x:v>
      </x:c>
      <x:c r="B17" s="85" t="str">
        <x:v>下肢切断の既往（小切断・大切断）</x:v>
      </x:c>
      <x:c r="C17" s="85"/>
      <x:c r="D17" s="85"/>
      <x:c r="E17" s="85"/>
      <x:c r="F17" s="126" t="str">
        <x:v>未評価</x:v>
      </x:c>
      <x:c r="G17" s="85" t="str">
        <x:v>リスク分類に使用</x:v>
      </x:c>
      <x:c r="H17" s="85"/>
      <x:c r="I17" s="85"/>
      <x:c r="J17" s="85"/>
      <x:c r="K17" s="85"/>
      <x:c r="L17" s="111"/>
    </x:row>
    <x:row r="18" ht="22" customHeight="1">
      <x:c r="A18" s="110" t="str">
        <x:v>3</x:v>
      </x:c>
      <x:c r="B18" s="85" t="str">
        <x:v>Charcot足の既往</x:v>
      </x:c>
      <x:c r="C18" s="85"/>
      <x:c r="D18" s="85"/>
      <x:c r="E18" s="85"/>
      <x:c r="F18" s="126" t="str">
        <x:v>未評価</x:v>
      </x:c>
      <x:c r="G18" s="85" t="str">
        <x:v>高リスク所見として共有</x:v>
      </x:c>
      <x:c r="H18" s="85"/>
      <x:c r="I18" s="85"/>
      <x:c r="J18" s="85"/>
      <x:c r="K18" s="85"/>
      <x:c r="L18" s="111"/>
    </x:row>
    <x:row r="19" ht="22" customHeight="1">
      <x:c r="A19" s="110" t="str">
        <x:v>4</x:v>
      </x:c>
      <x:c r="B19" s="85" t="str">
        <x:v>血管形成術・血管手術の既往</x:v>
      </x:c>
      <x:c r="C19" s="85"/>
      <x:c r="D19" s="85"/>
      <x:c r="E19" s="85"/>
      <x:c r="F19" s="126" t="str">
        <x:v>未評価</x:v>
      </x:c>
      <x:c r="G19" s="85" t="str">
        <x:v>PAD評価につなげる</x:v>
      </x:c>
      <x:c r="H19" s="85"/>
      <x:c r="I19" s="85"/>
      <x:c r="J19" s="85"/>
      <x:c r="K19" s="85"/>
      <x:c r="L19" s="111"/>
    </x:row>
    <x:row r="20" ht="22" customHeight="1">
      <x:c r="A20" s="110" t="str">
        <x:v>5</x:v>
      </x:c>
      <x:c r="B20" s="85" t="str">
        <x:v>末期腎不全（ESRD）</x:v>
      </x:c>
      <x:c r="C20" s="85"/>
      <x:c r="D20" s="85"/>
      <x:c r="E20" s="85"/>
      <x:c r="F20" s="126" t="str">
        <x:v>未評価</x:v>
      </x:c>
      <x:c r="G20" s="85" t="str">
        <x:v>リスク分類に使用</x:v>
      </x:c>
      <x:c r="H20" s="85"/>
      <x:c r="I20" s="85"/>
      <x:c r="J20" s="85"/>
      <x:c r="K20" s="85"/>
      <x:c r="L20" s="111"/>
    </x:row>
    <x:row r="21" ht="22" customHeight="1">
      <x:c r="A21" s="110" t="str">
        <x:v>6</x:v>
      </x:c>
      <x:c r="B21" s="85" t="str">
        <x:v>喫煙</x:v>
      </x:c>
      <x:c r="C21" s="85"/>
      <x:c r="D21" s="85"/>
      <x:c r="E21" s="85"/>
      <x:c r="F21" s="126" t="str">
        <x:v>未評価</x:v>
      </x:c>
      <x:c r="G21" s="85" t="str">
        <x:v>現状/既往を記録</x:v>
      </x:c>
      <x:c r="H21" s="85"/>
      <x:c r="I21" s="85"/>
      <x:c r="J21" s="85"/>
      <x:c r="K21" s="85"/>
      <x:c r="L21" s="111"/>
    </x:row>
    <x:row r="22" ht="22" customHeight="1">
      <x:c r="A22" s="110" t="str">
        <x:v>7</x:v>
      </x:c>
      <x:c r="B22" s="85" t="str">
        <x:v>神経症状：痛み・灼熱感・しびれ</x:v>
      </x:c>
      <x:c r="C22" s="85"/>
      <x:c r="D22" s="85"/>
      <x:c r="E22" s="85"/>
      <x:c r="F22" s="126" t="str">
        <x:v>未評価</x:v>
      </x:c>
      <x:c r="G22" s="85" t="str">
        <x:v>症状の部位・左右差</x:v>
      </x:c>
      <x:c r="H22" s="85"/>
      <x:c r="I22" s="85"/>
      <x:c r="J22" s="85"/>
      <x:c r="K22" s="85"/>
      <x:c r="L22" s="111"/>
    </x:row>
    <x:row r="23" ht="22" customHeight="1">
      <x:c r="A23" s="110" t="str">
        <x:v>8</x:v>
      </x:c>
      <x:c r="B23" s="85" t="str">
        <x:v>血管症状：間欠性跛行・安静時痛</x:v>
      </x:c>
      <x:c r="C23" s="85"/>
      <x:c r="D23" s="85"/>
      <x:c r="E23" s="85"/>
      <x:c r="F23" s="126" t="str">
        <x:v>未評価</x:v>
      </x:c>
      <x:c r="G23" s="85" t="str">
        <x:v>歩行距離・依存位での変化</x:v>
      </x:c>
      <x:c r="H23" s="85"/>
      <x:c r="I23" s="85"/>
      <x:c r="J23" s="85"/>
      <x:c r="K23" s="85"/>
      <x:c r="L23" s="111"/>
    </x:row>
    <x:row r="24" ht="22" customHeight="1">
      <x:c r="A24" s="112" t="str">
        <x:v>9</x:v>
      </x:c>
      <x:c r="B24" s="113" t="str">
        <x:v>毎日の足観察・セルフケア能力</x:v>
      </x:c>
      <x:c r="C24" s="113"/>
      <x:c r="D24" s="113"/>
      <x:c r="E24" s="113"/>
      <x:c r="F24" s="130" t="str">
        <x:v>未評価</x:v>
      </x:c>
      <x:c r="G24" s="113" t="str">
        <x:v>視力・到達・認知・支援者も確認</x:v>
      </x:c>
      <x:c r="H24" s="113"/>
      <x:c r="I24" s="113"/>
      <x:c r="J24" s="113"/>
      <x:c r="K24" s="113"/>
      <x:c r="L24" s="122"/>
    </x:row>
    <x:row r="25" ht="22" customHeight="1">
      <x:c r="A25" s="106"/>
      <x:c r="B25" s="106"/>
      <x:c r="C25" s="106"/>
      <x:c r="D25" s="106"/>
      <x:c r="E25" s="106"/>
      <x:c r="F25" s="106"/>
      <x:c r="G25" s="106"/>
      <x:c r="H25" s="106"/>
      <x:c r="I25" s="106"/>
      <x:c r="J25" s="106"/>
      <x:c r="K25" s="106"/>
      <x:c r="L25" s="106"/>
    </x:row>
    <x:row r="26" ht="22" customHeight="1">
      <x:c r="A26" s="87" t="str">
        <x:v>C. 視診・足部変形・履物（左右を比較）</x:v>
      </x:c>
      <x:c r="B26" s="87"/>
      <x:c r="C26" s="87"/>
      <x:c r="D26" s="87"/>
      <x:c r="E26" s="87"/>
      <x:c r="F26" s="87"/>
      <x:c r="G26" s="87"/>
      <x:c r="H26" s="87"/>
      <x:c r="I26" s="87"/>
      <x:c r="J26" s="87"/>
      <x:c r="K26" s="87"/>
      <x:c r="L26" s="87"/>
    </x:row>
    <x:row r="27" ht="22" customHeight="1">
      <x:c r="A27" s="88" t="str">
        <x:v>No.</x:v>
      </x:c>
      <x:c r="B27" s="89" t="str">
        <x:v>評価項目</x:v>
      </x:c>
      <x:c r="C27" s="89" t="str">
        <x:v>左</x:v>
      </x:c>
      <x:c r="D27" s="89" t="str">
        <x:v>右</x:v>
      </x:c>
      <x:c r="E27" s="89" t="str">
        <x:v>所見・部位</x:v>
      </x:c>
      <x:c r="F27" s="89" t="str"/>
      <x:c r="G27" s="89" t="str"/>
      <x:c r="H27" s="89" t="str"/>
      <x:c r="I27" s="89" t="str"/>
      <x:c r="J27" s="89" t="str"/>
      <x:c r="K27" s="89" t="str">
        <x:v>PT視点</x:v>
      </x:c>
      <x:c r="L27" s="90" t="str"/>
    </x:row>
    <x:row r="28" ht="30" customHeight="1">
      <x:c r="A28" s="110" t="str">
        <x:v>1</x:v>
      </x:c>
      <x:c r="B28" s="85" t="str">
        <x:v>皮膚：乾燥・亀裂・胼胝/鶏眼・発赤・水疱</x:v>
      </x:c>
      <x:c r="C28" s="85"/>
      <x:c r="D28" s="85"/>
      <x:c r="E28" s="85"/>
      <x:c r="F28" s="126" t="str">
        <x:v>未評価</x:v>
      </x:c>
      <x:c r="G28" s="126" t="str">
        <x:v>未評価</x:v>
      </x:c>
      <x:c r="H28" s="85"/>
      <x:c r="I28" s="85"/>
      <x:c r="J28" s="85"/>
      <x:c r="K28" s="85" t="str">
        <x:v>荷重部位・胼胝位置を記録</x:v>
      </x:c>
      <x:c r="L28" s="111"/>
    </x:row>
    <x:row r="29" ht="30" customHeight="1">
      <x:c r="A29" s="110" t="str">
        <x:v>2</x:v>
      </x:c>
      <x:c r="B29" s="85" t="str">
        <x:v>爪・趾間：爪変形・陥入・白癬等</x:v>
      </x:c>
      <x:c r="C29" s="85"/>
      <x:c r="D29" s="85"/>
      <x:c r="E29" s="85"/>
      <x:c r="F29" s="126" t="str">
        <x:v>未評価</x:v>
      </x:c>
      <x:c r="G29" s="126" t="str">
        <x:v>未評価</x:v>
      </x:c>
      <x:c r="H29" s="85"/>
      <x:c r="I29" s="85"/>
      <x:c r="J29" s="85"/>
      <x:c r="K29" s="85" t="str">
        <x:v>セルフケア能力も確認</x:v>
      </x:c>
      <x:c r="L29" s="111"/>
    </x:row>
    <x:row r="30" ht="30" customHeight="1">
      <x:c r="A30" s="110" t="str">
        <x:v>3</x:v>
      </x:c>
      <x:c r="B30" s="85" t="str">
        <x:v>足部変形：外反母趾・槌趾・突出骨頭等</x:v>
      </x:c>
      <x:c r="C30" s="85"/>
      <x:c r="D30" s="85"/>
      <x:c r="E30" s="85"/>
      <x:c r="F30" s="126" t="str">
        <x:v>未評価</x:v>
      </x:c>
      <x:c r="G30" s="126" t="str">
        <x:v>未評価</x:v>
      </x:c>
      <x:c r="H30" s="85"/>
      <x:c r="I30" s="85"/>
      <x:c r="J30" s="85"/>
      <x:c r="K30" s="85" t="str">
        <x:v>足底圧上昇につながる形態を確認</x:v>
      </x:c>
      <x:c r="L30" s="111"/>
    </x:row>
    <x:row r="31" ht="30" customHeight="1">
      <x:c r="A31" s="110" t="str">
        <x:v>4</x:v>
      </x:c>
      <x:c r="B31" s="85" t="str">
        <x:v>浮腫・左右差</x:v>
      </x:c>
      <x:c r="C31" s="85"/>
      <x:c r="D31" s="85"/>
      <x:c r="E31" s="85"/>
      <x:c r="F31" s="126" t="str">
        <x:v>未評価</x:v>
      </x:c>
      <x:c r="G31" s="126" t="str">
        <x:v>未評価</x:v>
      </x:c>
      <x:c r="H31" s="85"/>
      <x:c r="I31" s="85"/>
      <x:c r="J31" s="85"/>
      <x:c r="K31" s="85" t="str">
        <x:v>新規/増悪なら赤旗再確認</x:v>
      </x:c>
      <x:c r="L31" s="111"/>
    </x:row>
    <x:row r="32" ht="30" customHeight="1">
      <x:c r="A32" s="112" t="str">
        <x:v>5</x:v>
      </x:c>
      <x:c r="B32" s="113" t="str">
        <x:v>履物の適合：サイズ・圧迫・擦れ・異物</x:v>
      </x:c>
      <x:c r="C32" s="113"/>
      <x:c r="D32" s="113"/>
      <x:c r="E32" s="113"/>
      <x:c r="F32" s="130" t="str">
        <x:v>未評価</x:v>
      </x:c>
      <x:c r="G32" s="130" t="str">
        <x:v>未評価</x:v>
      </x:c>
      <x:c r="H32" s="113"/>
      <x:c r="I32" s="113"/>
      <x:c r="J32" s="113"/>
      <x:c r="K32" s="113" t="str">
        <x:v>靴内の摩擦・圧迫点を確認</x:v>
      </x:c>
      <x:c r="L32" s="122"/>
    </x:row>
    <x:row r="33" ht="22" customHeight="1">
      <x:c r="A33" s="106"/>
      <x:c r="B33" s="106"/>
      <x:c r="C33" s="106"/>
      <x:c r="D33" s="106"/>
      <x:c r="E33" s="106"/>
      <x:c r="F33" s="106"/>
      <x:c r="G33" s="106"/>
      <x:c r="H33" s="106"/>
      <x:c r="I33" s="106"/>
      <x:c r="J33" s="106"/>
      <x:c r="K33" s="106"/>
      <x:c r="L33" s="106"/>
    </x:row>
    <x:row r="34" ht="22" customHeight="1">
      <x:c r="A34" s="87" t="str">
        <x:v>D. 神経・血流評価</x:v>
      </x:c>
      <x:c r="B34" s="87"/>
      <x:c r="C34" s="87"/>
      <x:c r="D34" s="87"/>
      <x:c r="E34" s="87"/>
      <x:c r="F34" s="87"/>
      <x:c r="G34" s="87"/>
      <x:c r="H34" s="87"/>
      <x:c r="I34" s="87"/>
      <x:c r="J34" s="87"/>
      <x:c r="K34" s="87"/>
      <x:c r="L34" s="87"/>
    </x:row>
    <x:row r="35" ht="22" customHeight="1">
      <x:c r="A35" s="88" t="str">
        <x:v>No.</x:v>
      </x:c>
      <x:c r="B35" s="89" t="str">
        <x:v>評価項目</x:v>
      </x:c>
      <x:c r="C35" s="89" t="str">
        <x:v>左</x:v>
      </x:c>
      <x:c r="D35" s="89" t="str">
        <x:v>右</x:v>
      </x:c>
      <x:c r="E35" s="89" t="str">
        <x:v>判定/解釈</x:v>
      </x:c>
      <x:c r="F35" s="89" t="str"/>
      <x:c r="G35" s="89" t="str"/>
      <x:c r="H35" s="89" t="str"/>
      <x:c r="I35" s="89" t="str"/>
      <x:c r="J35" s="89" t="str"/>
      <x:c r="K35" s="89" t="str">
        <x:v>次の確認</x:v>
      </x:c>
      <x:c r="L35" s="90" t="str"/>
    </x:row>
    <x:row r="36" ht="30" customHeight="1">
      <x:c r="A36" s="110" t="str">
        <x:v>1</x:v>
      </x:c>
      <x:c r="B36" s="85" t="str">
        <x:v>10 gモノフィラメント</x:v>
      </x:c>
      <x:c r="C36" s="85"/>
      <x:c r="D36" s="85"/>
      <x:c r="E36" s="85"/>
      <x:c r="F36" s="126" t="str">
        <x:v>未評価</x:v>
      </x:c>
      <x:c r="G36" s="126" t="str">
        <x:v>未評価</x:v>
      </x:c>
      <x:c r="H36" s="85"/>
      <x:c r="I36" s="85"/>
      <x:c r="J36" s="85"/>
      <x:c r="K36" s="85" t="str">
        <x:v>LOPS評価の中心。詳細手技は別記事で確認</x:v>
      </x:c>
      <x:c r="L36" s="111"/>
    </x:row>
    <x:row r="37" ht="30" customHeight="1">
      <x:c r="A37" s="110" t="str">
        <x:v>2</x:v>
      </x:c>
      <x:c r="B37" s="85" t="str">
        <x:v>追加神経評価：温度/痛覚/振動覚など</x:v>
      </x:c>
      <x:c r="C37" s="85"/>
      <x:c r="D37" s="85"/>
      <x:c r="E37" s="85"/>
      <x:c r="F37" s="126" t="str">
        <x:v>未評価</x:v>
      </x:c>
      <x:c r="G37" s="126" t="str">
        <x:v>未評価</x:v>
      </x:c>
      <x:c r="H37" s="85"/>
      <x:c r="I37" s="85"/>
      <x:c r="J37" s="85"/>
      <x:c r="K37" s="85" t="str">
        <x:v>モノフィラメント単独でDPN診断しない</x:v>
      </x:c>
      <x:c r="L37" s="111"/>
    </x:row>
    <x:row r="38" ht="30" customHeight="1">
      <x:c r="A38" s="110" t="str">
        <x:v>3</x:v>
      </x:c>
      <x:c r="B38" s="85" t="str">
        <x:v>足背動脈</x:v>
      </x:c>
      <x:c r="C38" s="85"/>
      <x:c r="D38" s="85"/>
      <x:c r="E38" s="85"/>
      <x:c r="F38" s="126" t="str">
        <x:v>未評価</x:v>
      </x:c>
      <x:c r="G38" s="126" t="str">
        <x:v>未評価</x:v>
      </x:c>
      <x:c r="H38" s="85"/>
      <x:c r="I38" s="85"/>
      <x:c r="J38" s="85"/>
      <x:c r="K38" s="85" t="str">
        <x:v>PAD疑いなら医師・血管評価へ</x:v>
      </x:c>
      <x:c r="L38" s="111"/>
    </x:row>
    <x:row r="39" ht="30" customHeight="1">
      <x:c r="A39" s="110" t="str">
        <x:v>4</x:v>
      </x:c>
      <x:c r="B39" s="85" t="str">
        <x:v>後脛骨動脈</x:v>
      </x:c>
      <x:c r="C39" s="85"/>
      <x:c r="D39" s="85"/>
      <x:c r="E39" s="85"/>
      <x:c r="F39" s="126" t="str">
        <x:v>未評価</x:v>
      </x:c>
      <x:c r="G39" s="126" t="str">
        <x:v>未評価</x:v>
      </x:c>
      <x:c r="H39" s="85"/>
      <x:c r="I39" s="85"/>
      <x:c r="J39" s="85"/>
      <x:c r="K39" s="85" t="str">
        <x:v>PAD疑いなら医師・血管評価へ</x:v>
      </x:c>
      <x:c r="L39" s="111"/>
    </x:row>
    <x:row r="40" ht="30" customHeight="1">
      <x:c r="A40" s="110" t="str">
        <x:v>5</x:v>
      </x:c>
      <x:c r="B40" s="85" t="str">
        <x:v>毛細血管再充満・依存性発赤・挙上時蒼白など</x:v>
      </x:c>
      <x:c r="C40" s="85"/>
      <x:c r="D40" s="85"/>
      <x:c r="E40" s="85"/>
      <x:c r="F40" s="126" t="str">
        <x:v>未評価</x:v>
      </x:c>
      <x:c r="G40" s="126" t="str">
        <x:v>未評価</x:v>
      </x:c>
      <x:c r="H40" s="85"/>
      <x:c r="I40" s="85"/>
      <x:c r="J40" s="85"/>
      <x:c r="K40" s="85" t="str">
        <x:v>単一所見でPAD確定しない</x:v>
      </x:c>
      <x:c r="L40" s="111"/>
    </x:row>
    <x:row r="41" ht="22" customHeight="1">
      <x:c r="A41" s="112" t="str">
        <x:v>6</x:v>
      </x:c>
      <x:c r="B41" s="113" t="str">
        <x:v>LOPS（保護感覚消失）</x:v>
      </x:c>
      <x:c r="C41" s="113"/>
      <x:c r="D41" s="113"/>
      <x:c r="E41" s="113"/>
      <x:c r="F41" s="113" t="str">
        <x:f>IF(OR(F36="未評価",F37="未評価"),"判定保留",IF(AND(F36="異常",F37="異常"),"有",IF(AND(F36="正常",F37="正常"),"無","要確認")))</x:f>
        <x:v>判定保留</x:v>
      </x:c>
      <x:c r="G41" s="113" t="str">
        <x:f>IF(OR(G36="未評価",G37="未評価"),"判定保留",IF(AND(G36="異常",G37="異常"),"有",IF(AND(G36="正常",G37="正常"),"無","要確認")))</x:f>
        <x:v>判定保留</x:v>
      </x:c>
      <x:c r="H41" s="113" t="str">
        <x:v>左右いずれか有 → リスク分類ではLOPS有</x:v>
      </x:c>
      <x:c r="I41" s="113"/>
      <x:c r="J41" s="113"/>
      <x:c r="K41" s="113" t="str">
        <x:v>異常組合せは手技・条件を再確認</x:v>
      </x:c>
      <x:c r="L41" s="122"/>
    </x:row>
    <x:row r="42" ht="22" customHeight="1">
      <x:c r="A42" s="106"/>
      <x:c r="B42" s="106"/>
      <x:c r="C42" s="106"/>
      <x:c r="D42" s="106"/>
      <x:c r="E42" s="106"/>
      <x:c r="F42" s="106"/>
      <x:c r="G42" s="106"/>
      <x:c r="H42" s="106"/>
      <x:c r="I42" s="106"/>
      <x:c r="J42" s="106"/>
      <x:c r="K42" s="106"/>
      <x:c r="L42" s="106"/>
    </x:row>
    <x:row r="43" ht="22" customHeight="1">
      <x:c r="A43" s="87" t="str">
        <x:v>E. PTが追加して確認：歩行・関節可動域・荷重</x:v>
      </x:c>
      <x:c r="B43" s="87"/>
      <x:c r="C43" s="87"/>
      <x:c r="D43" s="87"/>
      <x:c r="E43" s="87"/>
      <x:c r="F43" s="87"/>
      <x:c r="G43" s="87"/>
      <x:c r="H43" s="87"/>
      <x:c r="I43" s="87"/>
      <x:c r="J43" s="87"/>
      <x:c r="K43" s="87"/>
      <x:c r="L43" s="87"/>
    </x:row>
    <x:row r="44" ht="22" customHeight="1">
      <x:c r="A44" s="88" t="str">
        <x:v>No.</x:v>
      </x:c>
      <x:c r="B44" s="89" t="str">
        <x:v>評価項目</x:v>
      </x:c>
      <x:c r="C44" s="89" t="str">
        <x:v>左</x:v>
      </x:c>
      <x:c r="D44" s="89" t="str">
        <x:v>右</x:v>
      </x:c>
      <x:c r="E44" s="89" t="str">
        <x:v>所見・部位</x:v>
      </x:c>
      <x:c r="F44" s="89" t="str"/>
      <x:c r="G44" s="89" t="str"/>
      <x:c r="H44" s="89" t="str"/>
      <x:c r="I44" s="89" t="str"/>
      <x:c r="J44" s="89" t="str"/>
      <x:c r="K44" s="89" t="str">
        <x:v>臨床での使い方</x:v>
      </x:c>
      <x:c r="L44" s="90" t="str"/>
    </x:row>
    <x:row r="45" ht="30" customHeight="1">
      <x:c r="A45" s="110" t="str">
        <x:v>1</x:v>
      </x:c>
      <x:c r="B45" s="85" t="str">
        <x:v>足関節背屈・足趾/MTPの可動性</x:v>
      </x:c>
      <x:c r="C45" s="85"/>
      <x:c r="D45" s="85"/>
      <x:c r="E45" s="85"/>
      <x:c r="F45" s="126" t="str">
        <x:v>未評価</x:v>
      </x:c>
      <x:c r="G45" s="126" t="str">
        <x:v>未評価</x:v>
      </x:c>
      <x:c r="H45" s="85"/>
      <x:c r="I45" s="85"/>
      <x:c r="J45" s="85"/>
      <x:c r="K45" s="85" t="str">
        <x:v>荷重時の代償・局所圧との関係</x:v>
      </x:c>
      <x:c r="L45" s="111"/>
    </x:row>
    <x:row r="46" ht="30" customHeight="1">
      <x:c r="A46" s="110" t="str">
        <x:v>2</x:v>
      </x:c>
      <x:c r="B46" s="85" t="str">
        <x:v>歩行・立位：荷重偏位、蹴り出し、疼痛回避</x:v>
      </x:c>
      <x:c r="C46" s="85"/>
      <x:c r="D46" s="85"/>
      <x:c r="E46" s="85"/>
      <x:c r="F46" s="126" t="str">
        <x:v>未評価</x:v>
      </x:c>
      <x:c r="G46" s="126" t="str">
        <x:v>未評価</x:v>
      </x:c>
      <x:c r="H46" s="85"/>
      <x:c r="I46" s="85"/>
      <x:c r="J46" s="85"/>
      <x:c r="K46" s="85" t="str">
        <x:v>胼胝・創部・履物と照合</x:v>
      </x:c>
      <x:c r="L46" s="111"/>
    </x:row>
    <x:row r="47" ht="30" customHeight="1">
      <x:c r="A47" s="110" t="str">
        <x:v>3</x:v>
      </x:c>
      <x:c r="B47" s="85" t="str">
        <x:v>足底圧上昇が疑われる部位</x:v>
      </x:c>
      <x:c r="C47" s="85"/>
      <x:c r="D47" s="85"/>
      <x:c r="E47" s="85"/>
      <x:c r="F47" s="126" t="str">
        <x:v>未評価</x:v>
      </x:c>
      <x:c r="G47" s="126" t="str">
        <x:v>未評価</x:v>
      </x:c>
      <x:c r="H47" s="85"/>
      <x:c r="I47" s="85"/>
      <x:c r="J47" s="85"/>
      <x:c r="K47" s="85" t="str">
        <x:v>胼胝・変形・歩容から推定/測定</x:v>
      </x:c>
      <x:c r="L47" s="111"/>
    </x:row>
    <x:row r="48" ht="30" customHeight="1">
      <x:c r="A48" s="112" t="str">
        <x:v>4</x:v>
      </x:c>
      <x:c r="B48" s="113" t="str">
        <x:v>補装具・インソール・靴の使用状況</x:v>
      </x:c>
      <x:c r="C48" s="113"/>
      <x:c r="D48" s="113"/>
      <x:c r="E48" s="113"/>
      <x:c r="F48" s="130" t="str">
        <x:v>未評価</x:v>
      </x:c>
      <x:c r="G48" s="130" t="str">
        <x:v>未評価</x:v>
      </x:c>
      <x:c r="H48" s="113"/>
      <x:c r="I48" s="113"/>
      <x:c r="J48" s="113"/>
      <x:c r="K48" s="113" t="str">
        <x:v>圧迫・摩擦・装着方法を確認</x:v>
      </x:c>
      <x:c r="L48" s="122"/>
    </x:row>
    <x:row r="49" ht="22" customHeight="1">
      <x:c r="A49" s="106"/>
      <x:c r="B49" s="106"/>
      <x:c r="C49" s="106"/>
      <x:c r="D49" s="106"/>
      <x:c r="E49" s="106"/>
      <x:c r="F49" s="106"/>
      <x:c r="G49" s="106"/>
      <x:c r="H49" s="106"/>
      <x:c r="I49" s="106"/>
      <x:c r="J49" s="106"/>
      <x:c r="K49" s="106"/>
      <x:c r="L49" s="106"/>
    </x:row>
    <x:row r="50" ht="22" customHeight="1">
      <x:c r="A50" s="87" t="str">
        <x:v>F. IWGDFリスク分類（0〜3）と次の対応</x:v>
      </x:c>
      <x:c r="B50" s="87"/>
      <x:c r="C50" s="87"/>
      <x:c r="D50" s="87"/>
      <x:c r="E50" s="87"/>
      <x:c r="F50" s="87"/>
      <x:c r="G50" s="87"/>
      <x:c r="H50" s="87"/>
      <x:c r="I50" s="87"/>
      <x:c r="J50" s="87"/>
      <x:c r="K50" s="87"/>
      <x:c r="L50" s="87"/>
    </x:row>
    <x:row r="51" ht="22" customHeight="1">
      <x:c r="A51" s="88" t="str">
        <x:v>要素</x:v>
      </x:c>
      <x:c r="B51" s="89" t="str">
        <x:v>入力/自動判定</x:v>
      </x:c>
      <x:c r="C51" s="89" t="str">
        <x:v>要素</x:v>
      </x:c>
      <x:c r="D51" s="89" t="str">
        <x:v>入力/自動判定</x:v>
      </x:c>
      <x:c r="E51" s="89" t="str">
        <x:v>要素</x:v>
      </x:c>
      <x:c r="F51" s="89" t="str">
        <x:v>入力/自動判定</x:v>
      </x:c>
      <x:c r="G51" s="89" t="str">
        <x:v>要素</x:v>
      </x:c>
      <x:c r="H51" s="89" t="str">
        <x:v>入力/自動判定</x:v>
      </x:c>
      <x:c r="I51" s="89" t="str">
        <x:v>分類</x:v>
      </x:c>
      <x:c r="J51" s="89" t="str"/>
      <x:c r="K51" s="89" t="str">
        <x:v>頻度目安</x:v>
      </x:c>
      <x:c r="L51" s="90" t="str"/>
    </x:row>
    <x:row r="52" ht="22" customHeight="1">
      <x:c r="A52" s="110" t="str">
        <x:v>LOPS</x:v>
      </x:c>
      <x:c r="B52" s="85" t="str">
        <x:f>IF(OR(F41="有",G41="有"),"有",IF(AND(F41="無",G41="無"),"無","判定保留"))</x:f>
        <x:v>判定保留</x:v>
      </x:c>
      <x:c r="C52" s="85" t="str">
        <x:v>PAD</x:v>
      </x:c>
      <x:c r="D52" s="126" t="str">
        <x:v>未評価</x:v>
      </x:c>
      <x:c r="E52" s="85" t="str">
        <x:v>足部変形</x:v>
      </x:c>
      <x:c r="F52" s="85" t="str">
        <x:f>IF(OR(F30="有",G30="有"),"有",IF(AND(F30="無",G30="無"),"無","判定保留"))</x:f>
        <x:v>判定保留</x:v>
      </x:c>
      <x:c r="G52" s="85" t="str">
        <x:v>潰瘍歴</x:v>
      </x:c>
      <x:c r="H52" s="85" t="str">
        <x:f>F16</x:f>
        <x:v>未評価</x:v>
      </x:c>
      <x:c r="I52" s="85" t="str">
        <x:v>IWGDF分類</x:v>
      </x:c>
      <x:c r="J52" s="85"/>
      <x:c r="K52" s="85"/>
      <x:c r="L52" s="111"/>
    </x:row>
    <x:row r="53" ht="22" customHeight="1">
      <x:c r="A53" s="110" t="str">
        <x:v>切断歴</x:v>
      </x:c>
      <x:c r="B53" s="85" t="str">
        <x:f>F17</x:f>
        <x:v>未評価</x:v>
      </x:c>
      <x:c r="C53" s="85" t="str">
        <x:v>末期腎不全</x:v>
      </x:c>
      <x:c r="D53" s="85" t="str">
        <x:f>F20</x:f>
        <x:v>未評価</x:v>
      </x:c>
      <x:c r="E53" s="85" t="str">
        <x:v>赤旗</x:v>
      </x:c>
      <x:c r="F53" s="85" t="str">
        <x:f>IF(COUNTIF(F8:F11,"有")&gt;0,"有","無")</x:f>
        <x:v>無</x:v>
      </x:c>
      <x:c r="G53" s="85" t="str">
        <x:v>再評価</x:v>
      </x:c>
      <x:c r="H53" s="85" t="str"/>
      <x:c r="I53" s="134" t="str">
        <x:f>IF(F53="有","赤旗優先",IF(OR(B52="判定保留",D52="未評価",F52="判定保留",H52="未評価",B53="未評価",D53="未評価"),"判定保留",IF(AND(B52="無",D52="無"),"0",IF(AND(OR(B52="有",D52="有"),OR(H52="有",B53="有",D53="有")),"3",IF(OR(AND(B52="有",D52="有"),AND(OR(B52="有",D52="有"),F52="有")),"2","1")))))</x:f>
        <x:v>判定保留</x:v>
      </x:c>
      <x:c r="J53" s="134"/>
      <x:c r="K53" s="141" t="str">
        <x:f>IF(I53="0","年1回",IF(I53="1","6〜12か月ごと",IF(I53="2","3〜6か月ごと",IF(I53="3","1〜3か月ごと",IF(I53="赤旗優先","緊急共有・専門評価","評価要素を完了")))))</x:f>
        <x:v>評価要素を完了</x:v>
      </x:c>
      <x:c r="L53" s="142"/>
    </x:row>
    <x:row r="54" ht="22" customHeight="1">
      <x:c r="A54" s="110"/>
      <x:c r="B54" s="85"/>
      <x:c r="C54" s="85"/>
      <x:c r="D54" s="85"/>
      <x:c r="E54" s="85"/>
      <x:c r="F54" s="85"/>
      <x:c r="G54" s="85"/>
      <x:c r="H54" s="85"/>
      <x:c r="I54" s="134"/>
      <x:c r="J54" s="134"/>
      <x:c r="K54" s="141"/>
      <x:c r="L54" s="142"/>
    </x:row>
    <x:row r="55" ht="22" customHeight="1">
      <x:c r="A55" s="112" t="str">
        <x:v>次の対応・共有メモ</x:v>
      </x:c>
      <x:c r="B55" s="113"/>
      <x:c r="C55" s="113"/>
      <x:c r="D55" s="113"/>
      <x:c r="E55" s="113"/>
      <x:c r="F55" s="113"/>
      <x:c r="G55" s="113"/>
      <x:c r="H55" s="113"/>
      <x:c r="I55" s="113"/>
      <x:c r="J55" s="113"/>
      <x:c r="K55" s="113"/>
      <x:c r="L55" s="122"/>
    </x:row>
    <x:row r="56" ht="30" customHeight="1">
      <x:c r="A56" s="149" t="str">
        <x:v>※ IWGDF頻度は目安。個別状態・施設基準・医師/フットケアチームの方針を優先。開放性潰瘍、原因不明の腫脹・発赤・皮膚温上昇等は分類より先に専門評価へ。</x:v>
      </x:c>
      <x:c r="B56" s="149"/>
      <x:c r="C56" s="149"/>
      <x:c r="D56" s="149"/>
      <x:c r="E56" s="149"/>
      <x:c r="F56" s="149"/>
      <x:c r="G56" s="149"/>
      <x:c r="H56" s="149"/>
      <x:c r="I56" s="149"/>
      <x:c r="J56" s="149"/>
      <x:c r="K56" s="149"/>
      <x:c r="L56" s="149"/>
    </x:row>
  </x:sheetData>
  <x:mergeCells>
    <x:mergeCell ref="A1:L1"/>
    <x:mergeCell ref="A2:L2"/>
    <x:mergeCell ref="A4:B4"/>
    <x:mergeCell ref="C4:E4"/>
    <x:mergeCell ref="F4:G4"/>
    <x:mergeCell ref="H4:I4"/>
    <x:mergeCell ref="J4:L4"/>
    <x:mergeCell ref="A6:L6"/>
    <x:mergeCell ref="B8:E8"/>
    <x:mergeCell ref="G8:J8"/>
    <x:mergeCell ref="K8:L8"/>
    <x:mergeCell ref="B9:E9"/>
    <x:mergeCell ref="G9:J9"/>
    <x:mergeCell ref="K9:L9"/>
    <x:mergeCell ref="B10:E10"/>
    <x:mergeCell ref="G10:J10"/>
    <x:mergeCell ref="K10:L10"/>
    <x:mergeCell ref="B11:E11"/>
    <x:mergeCell ref="G11:J11"/>
    <x:mergeCell ref="K11:L11"/>
    <x:mergeCell ref="A12:E12"/>
    <x:mergeCell ref="F12:L12"/>
    <x:mergeCell ref="A14:L14"/>
    <x:mergeCell ref="B16:E16"/>
    <x:mergeCell ref="G16:J16"/>
    <x:mergeCell ref="K16:L16"/>
    <x:mergeCell ref="B17:E17"/>
    <x:mergeCell ref="G17:J17"/>
    <x:mergeCell ref="K17:L17"/>
    <x:mergeCell ref="B18:E18"/>
    <x:mergeCell ref="G18:J18"/>
    <x:mergeCell ref="K18:L18"/>
    <x:mergeCell ref="B19:E19"/>
    <x:mergeCell ref="G19:J19"/>
    <x:mergeCell ref="K19:L19"/>
    <x:mergeCell ref="B20:E20"/>
    <x:mergeCell ref="G20:J20"/>
    <x:mergeCell ref="K20:L20"/>
    <x:mergeCell ref="B21:E21"/>
    <x:mergeCell ref="G21:J21"/>
    <x:mergeCell ref="K21:L21"/>
    <x:mergeCell ref="B22:E22"/>
    <x:mergeCell ref="G22:J22"/>
    <x:mergeCell ref="K22:L22"/>
    <x:mergeCell ref="B23:E23"/>
    <x:mergeCell ref="G23:J23"/>
    <x:mergeCell ref="K23:L23"/>
    <x:mergeCell ref="B24:E24"/>
    <x:mergeCell ref="G24:J24"/>
    <x:mergeCell ref="K24:L24"/>
    <x:mergeCell ref="A26:L26"/>
    <x:mergeCell ref="B28:E28"/>
    <x:mergeCell ref="H28:J28"/>
    <x:mergeCell ref="K28:L28"/>
    <x:mergeCell ref="B29:E29"/>
    <x:mergeCell ref="H29:J29"/>
    <x:mergeCell ref="K29:L29"/>
    <x:mergeCell ref="B30:E30"/>
    <x:mergeCell ref="H30:J30"/>
    <x:mergeCell ref="K30:L30"/>
    <x:mergeCell ref="B31:E31"/>
    <x:mergeCell ref="H31:J31"/>
    <x:mergeCell ref="K31:L31"/>
    <x:mergeCell ref="B32:E32"/>
    <x:mergeCell ref="H32:J32"/>
    <x:mergeCell ref="K32:L32"/>
    <x:mergeCell ref="A34:L34"/>
    <x:mergeCell ref="B36:E36"/>
    <x:mergeCell ref="H36:J36"/>
    <x:mergeCell ref="K36:L36"/>
    <x:mergeCell ref="B37:E37"/>
    <x:mergeCell ref="H37:J37"/>
    <x:mergeCell ref="K37:L37"/>
    <x:mergeCell ref="B38:E38"/>
    <x:mergeCell ref="H38:J38"/>
    <x:mergeCell ref="K38:L38"/>
    <x:mergeCell ref="B39:E39"/>
    <x:mergeCell ref="H39:J39"/>
    <x:mergeCell ref="K39:L39"/>
    <x:mergeCell ref="B40:E40"/>
    <x:mergeCell ref="H40:J40"/>
    <x:mergeCell ref="K40:L40"/>
    <x:mergeCell ref="B41:E41"/>
    <x:mergeCell ref="H41:J41"/>
    <x:mergeCell ref="K41:L41"/>
    <x:mergeCell ref="A43:L43"/>
    <x:mergeCell ref="B45:E45"/>
    <x:mergeCell ref="H45:J45"/>
    <x:mergeCell ref="K45:L45"/>
    <x:mergeCell ref="B46:E46"/>
    <x:mergeCell ref="H46:J46"/>
    <x:mergeCell ref="K46:L46"/>
    <x:mergeCell ref="B47:E47"/>
    <x:mergeCell ref="H47:J47"/>
    <x:mergeCell ref="K47:L47"/>
    <x:mergeCell ref="B48:E48"/>
    <x:mergeCell ref="H48:J48"/>
    <x:mergeCell ref="K48:L48"/>
    <x:mergeCell ref="A50:L50"/>
    <x:mergeCell ref="I52:J52"/>
    <x:mergeCell ref="K52:L52"/>
    <x:mergeCell ref="I53:J54"/>
    <x:mergeCell ref="K53:L54"/>
    <x:mergeCell ref="A55:H55"/>
    <x:mergeCell ref="I55:L55"/>
    <x:mergeCell ref="A56:L56"/>
  </x:mergeCells>
  <x:conditionalFormatting sqref="F8:F11">
    <x:cfRule type="expression" dxfId="0" priority="1">
      <x:formula>F8="有"</x:formula>
    </x:cfRule>
  </x:conditionalFormatting>
  <x:dataValidations count="11">
    <x:dataValidation type="list" sqref="F8:F11">
      <x:formula1>"有,無,未評価"</x:formula1>
    </x:dataValidation>
    <x:dataValidation type="list" sqref="F16:F24">
      <x:formula1>"有,無,未評価"</x:formula1>
    </x:dataValidation>
    <x:dataValidation type="list" sqref="F28:G32">
      <x:formula1>"有,無,未評価"</x:formula1>
    </x:dataValidation>
    <x:dataValidation type="list" sqref="F36:G37">
      <x:formula1>"正常,異常,未評価"</x:formula1>
    </x:dataValidation>
    <x:dataValidation type="list" sqref="F38:G39">
      <x:formula1>"触知,減弱,非触知,未評価"</x:formula1>
    </x:dataValidation>
    <x:dataValidation type="list" sqref="F40:G40">
      <x:formula1>"正常,異常,未評価"</x:formula1>
    </x:dataValidation>
    <x:dataValidation type="list" sqref="F45:G45">
      <x:formula1>"制限,なし,未評価"</x:formula1>
    </x:dataValidation>
    <x:dataValidation type="list" sqref="F46:G46">
      <x:formula1>"異常,なし,未評価"</x:formula1>
    </x:dataValidation>
    <x:dataValidation type="list" sqref="F47:G47">
      <x:formula1>"有,無,未評価"</x:formula1>
    </x:dataValidation>
    <x:dataValidation type="list" sqref="F48:G48">
      <x:formula1>"適合,不適合,未評価"</x:formula1>
    </x:dataValidation>
    <x:dataValidation type="list" sqref="D52">
      <x:formula1>"有,無,未評価"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52" hidden="0" customWidth="1"/>
    <x:col min="4" max="4" width="18" hidden="0" customWidth="1"/>
    <x:col min="5" max="5" width="52" hidden="0" customWidth="1"/>
  </x:cols>
  <x:sheetData>
    <x:row r="1">
      <x:c r="A1" s="162" t="str">
        <x:v>IWGDF 2023 リスク分類 0〜3（参照用）</x:v>
      </x:c>
      <x:c r="B1" s="162"/>
      <x:c r="C1" s="162"/>
      <x:c r="D1" s="162"/>
      <x:c r="E1" s="162"/>
    </x:row>
    <x:row r="2">
      <x:c r="A2" s="163" t="str">
        <x:v>分類</x:v>
      </x:c>
      <x:c r="B2" s="163" t="str">
        <x:v>潰瘍リスク</x:v>
      </x:c>
      <x:c r="C2" s="163" t="str">
        <x:v>特徴</x:v>
      </x:c>
      <x:c r="D2" s="163" t="str">
        <x:v>評価頻度目安</x:v>
      </x:c>
      <x:c r="E2" s="163" t="str">
        <x:v>実務メモ</x:v>
      </x:c>
    </x:row>
    <x:row r="3" ht="44" customHeight="1">
      <x:c r="A3" s="169" t="str">
        <x:v>0</x:v>
      </x:c>
      <x:c r="B3" s="169" t="str">
        <x:v>Very low</x:v>
      </x:c>
      <x:c r="C3" s="169" t="str">
        <x:v>LOPSなし かつ PADなし</x:v>
      </x:c>
      <x:c r="D3" s="169" t="str">
        <x:v>年1回</x:v>
      </x:c>
      <x:c r="E3" s="169" t="str">
        <x:v>定期スクリーニングとセルフケア教育を継続</x:v>
      </x:c>
    </x:row>
    <x:row r="4" ht="44" customHeight="1">
      <x:c r="A4" s="169" t="str">
        <x:v>1</x:v>
      </x:c>
      <x:c r="B4" s="169" t="str">
        <x:v>Low</x:v>
      </x:c>
      <x:c r="C4" s="169" t="str">
        <x:v>LOPS または PAD</x:v>
      </x:c>
      <x:c r="D4" s="169" t="str">
        <x:v>6〜12か月ごと</x:v>
      </x:c>
      <x:c r="E4" s="169" t="str">
        <x:v>定期的な足部評価・予防的フットケアを検討</x:v>
      </x:c>
    </x:row>
    <x:row r="5" ht="44" customHeight="1">
      <x:c r="A5" s="169" t="str">
        <x:v>2</x:v>
      </x:c>
      <x:c r="B5" s="169" t="str">
        <x:v>Moderate</x:v>
      </x:c>
      <x:c r="C5" s="169" t="str">
        <x:v>LOPS＋PAD、LOPS＋足部変形、または PAD＋足部変形</x:v>
      </x:c>
      <x:c r="D5" s="169" t="str">
        <x:v>3〜6か月ごと</x:v>
      </x:c>
      <x:c r="E5" s="169" t="str">
        <x:v>より頻回の評価と専門的フットケア/多職種連携を検討</x:v>
      </x:c>
    </x:row>
    <x:row r="6" ht="44" customHeight="1">
      <x:c r="A6" s="169" t="str">
        <x:v>3</x:v>
      </x:c>
      <x:c r="B6" s="169" t="str">
        <x:v>High</x:v>
      </x:c>
      <x:c r="C6" s="169" t="str">
        <x:v>LOPS または PAD に加え、足潰瘍歴・下肢切断歴・末期腎不全のいずれか</x:v>
      </x:c>
      <x:c r="D6" s="169" t="str">
        <x:v>1〜3か月ごと</x:v>
      </x:c>
      <x:c r="E6" s="169" t="str">
        <x:v>高リスク。専門的フットケア・継続監視を優先</x:v>
      </x:c>
    </x:row>
    <x:row r="7">
      <x:c r="A7" s="170"/>
      <x:c r="B7" s="170"/>
      <x:c r="C7" s="170"/>
      <x:c r="D7" s="170"/>
      <x:c r="E7" s="170"/>
    </x:row>
    <x:row r="8">
      <x:c r="A8" s="176" t="str">
        <x:v>LOPS = loss of protective sensation（保護感覚消失） / PAD = peripheral artery disease（末梢動脈疾患）</x:v>
      </x:c>
      <x:c r="B8" s="176"/>
      <x:c r="C8" s="176"/>
      <x:c r="D8" s="176"/>
      <x:c r="E8" s="176"/>
    </x:row>
    <x:row r="9">
      <x:c r="A9" s="176" t="str">
        <x:v>※ 評価頻度はIWGDFの目安（expert opinion）。個別状態・施設方針を優先してください。</x:v>
      </x:c>
      <x:c r="B9" s="176"/>
      <x:c r="C9" s="176"/>
      <x:c r="D9" s="176"/>
      <x:c r="E9" s="176"/>
    </x:row>
  </x:sheetData>
  <x:mergeCells>
    <x:mergeCell ref="A1:E1"/>
    <x:mergeCell ref="A8:E8"/>
    <x:mergeCell ref="A9:E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72" hidden="0" customWidth="1"/>
  </x:cols>
  <x:sheetData>
    <x:row r="1">
      <x:c r="A1" s="162" t="str">
        <x:v>使い方・根拠</x:v>
      </x:c>
      <x:c r="B1" s="162"/>
      <x:c r="C1" s="162"/>
    </x:row>
    <x:row r="2">
      <x:c r="A2" s="163" t="str">
        <x:v>項目</x:v>
      </x:c>
      <x:c r="B2" s="163" t="str">
        <x:v>要点</x:v>
      </x:c>
      <x:c r="C2" s="163" t="str">
        <x:v>参照URL</x:v>
      </x:c>
    </x:row>
    <x:row r="3" ht="56" customHeight="1">
      <x:c r="A3" s="169" t="str">
        <x:v>赤旗</x:v>
      </x:c>
      <x:c r="B3" s="169" t="str">
        <x:v>開放性潰瘍、原因不明の腫脹・発赤・皮膚温上昇などは、通常のリスク分類より先に専門的評価・多職種連携を優先。</x:v>
      </x:c>
      <x:c r="C3" s="169" t="str">
        <x:v>https://diabetesjournals.org/care/article/49/Supplement_1/S261/163919/12-Retinopathy-Neuropathy-and-Foot-Care-Standards</x:v>
      </x:c>
    </x:row>
    <x:row r="4" ht="56" customHeight="1">
      <x:c r="A4" s="169" t="str">
        <x:v>包括的足部評価</x:v>
      </x:c>
      <x:c r="B4" s="169" t="str">
        <x:v>少なくとも年1回。皮膚、足部変形、神経学的評価、10 gモノフィラメント＋追加神経評価、下肢・足部の血管評価を含む。</x:v>
      </x:c>
      <x:c r="C4" s="169" t="str">
        <x:v>https://diabetesjournals.org/care/article/49/Supplement_1/S261/163919/12-Retinopathy-Neuropathy-and-Foot-Care-Standards</x:v>
      </x:c>
    </x:row>
    <x:row r="5" ht="56" customHeight="1">
      <x:c r="A5" s="169" t="str">
        <x:v>LOPS</x:v>
      </x:c>
      <x:c r="B5" s="169" t="str">
        <x:v>10 gモノフィラメントは潰瘍リスク同定に重要。追加の神経学的検査と組み合わせ、単独でDPN診断に用いない。</x:v>
      </x:c>
      <x:c r="C5" s="169" t="str">
        <x:v>https://diabetesjournals.org/care/article/49/Supplement_1/S261/163919/12-Retinopathy-Neuropathy-and-Foot-Care-Standards</x:v>
      </x:c>
    </x:row>
    <x:row r="6" ht="56" customHeight="1">
      <x:c r="A6" s="169" t="str">
        <x:v>PAD</x:v>
      </x:c>
      <x:c r="B6" s="169" t="str">
        <x:v>下肢・足部脈拍、毛細血管再充満、依存性発赤、挙上時蒼白等を確認。異常時は追加評価・医師共有へ。</x:v>
      </x:c>
      <x:c r="C6" s="169" t="str">
        <x:v>https://diabetesjournals.org/care/article/49/Supplement_1/S261/163919/12-Retinopathy-Neuropathy-and-Foot-Care-Standards</x:v>
      </x:c>
    </x:row>
    <x:row r="7" ht="56" customHeight="1">
      <x:c r="A7" s="169" t="str">
        <x:v>IWGDFリスク分類</x:v>
      </x:c>
      <x:c r="B7" s="169" t="str">
        <x:v>0〜3の4段階。LOPS、PAD、足部変形、潰瘍歴、切断歴、末期腎不全を組み合わせ、評価頻度を決める。</x:v>
      </x:c>
      <x:c r="C7" s="169" t="str">
        <x:v>https://iwgdfguidelines.org/wp-content/uploads/2023/07/IWGDF-Guidelines-2023.pdf</x:v>
      </x:c>
    </x:row>
    <x:row r="8" ht="56" customHeight="1">
      <x:c r="A8" s="169" t="str">
        <x:v>更新情報</x:v>
      </x:c>
      <x:c r="B8" s="169" t="str">
        <x:v>IWGDF Prevention Guidelineは2023 updateが現行で、公式ページでは2027年更新予定と案内されている。</x:v>
      </x:c>
      <x:c r="C8" s="169" t="str">
        <x:v>https://iwgdfguidelines.org/prevention-guideline-2023/</x:v>
      </x:c>
    </x:row>
    <x:row r="9">
      <x:c r="A9" s="170"/>
      <x:c r="B9" s="170"/>
      <x:c r="C9" s="170"/>
    </x:row>
    <x:row r="10">
      <x:c r="A10" s="183" t="str">
        <x:v>このシートの位置づけ</x:v>
      </x:c>
      <x:c r="B10" s="183"/>
      <x:c r="C10" s="183"/>
    </x:row>
    <x:row r="11">
      <x:c r="A11" s="186" t="str">
        <x:v>・糖尿病患者の足病変リスクをPTが整理するための評価補助シートです。
・診断や院内プロトコルを置き換えるものではありません。
・モノフィラメントの詳細な実施点・判定方法は専用手順に従ってください。
・PADの確定診断やABI/TBI等の追加検査は医師・施設体制に応じて連携してください。
・赤旗所見がある場合は、IWGDF分類より安全対応を優先します。</x:v>
      </x:c>
      <x:c r="B11" s="186"/>
      <x:c r="C11" s="186"/>
    </x:row>
    <x:row r="12">
      <x:c r="A12" s="186"/>
      <x:c r="B12" s="186"/>
      <x:c r="C12" s="186"/>
    </x:row>
    <x:row r="13">
      <x:c r="A13" s="186"/>
      <x:c r="B13" s="186"/>
      <x:c r="C13" s="186"/>
    </x:row>
  </x:sheetData>
  <x:mergeCells>
    <x:mergeCell ref="A1:C1"/>
    <x:mergeCell ref="A10:C10"/>
    <x:mergeCell ref="A11:C13"/>
  </x:mergeCells>
  <x:pageMargins left="0.7" right="0.7" top="0.75" bottom="0.75" header="0.3" footer="0.3"/>
</x:worksheet>
</file>