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031711205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算定期限管理表" sheetId="1" r:id="R082345b899354cb2"/>
    <x:sheet xmlns:r="http://schemas.openxmlformats.org/officeDocument/2006/relationships" name="使い方・注意事項" sheetId="2" r:id="R50e8a96d84d14e6c"/>
    <x:sheet xmlns:r="http://schemas.openxmlformats.org/officeDocument/2006/relationships" name="設定・区分一覧" sheetId="3" r:id="Rca2afee2831446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0&quot; 日&quot;"/>
  </x:numFmts>
  <x:fonts count="8">
    <x:font>
      <x:sz val="11"/>
      <x:name val="Carlito"/>
    </x:font>
    <x:font>
      <x:b/>
      <x:sz val="17"/>
      <x:color rgb="FFFFFFFF"/>
      <x:name val="Carlito"/>
    </x:font>
    <x:font>
      <x:sz val="11"/>
      <x:color rgb="FF173B60"/>
      <x:name val="Carlito"/>
    </x:font>
    <x:font>
      <x:b/>
      <x:sz val="11"/>
      <x:color rgb="FFFFFFFF"/>
      <x:name val="Carlito"/>
    </x:font>
    <x:font>
      <x:b/>
      <x:sz val="16"/>
      <x:color rgb="FF173B60"/>
      <x:name val="Carlito"/>
    </x:font>
    <x:font>
      <x:sz val="11"/>
      <x:color rgb="FF43566A"/>
      <x:name val="Carlito"/>
    </x:font>
    <x:font>
      <x:b/>
      <x:sz val="16"/>
      <x:color rgb="FFFFFFFF"/>
      <x:name val="Carlito"/>
    </x:font>
    <x:font>
      <x:b/>
      <x:sz val="11"/>
      <x:color rgb="FF173B6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B60"/>
      </x:patternFill>
    </x:fill>
    <x:fill>
      <x:patternFill patternType="solid">
        <x:fgColor rgb="FFEAF3FA"/>
      </x:patternFill>
    </x:fill>
    <x:fill>
      <x:patternFill patternType="solid">
        <x:fgColor rgb="FFF2F6FA"/>
      </x:patternFill>
    </x:fill>
    <x:fill>
      <x:patternFill patternType="solid">
        <x:fgColor rgb="FF24659A"/>
      </x:patternFill>
    </x:fill>
    <x:fill>
      <x:patternFill patternType="solid">
        <x:fgColor rgb="FFEAF5FF"/>
      </x:patternFill>
    </x:fill>
    <x:fill>
      <x:patternFill patternType="solid">
        <x:fgColor rgb="FFFFF2D9"/>
      </x:patternFill>
    </x:fill>
    <x:fill>
      <x:patternFill patternType="solid">
        <x:fgColor rgb="FF173D65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0" borderId="0" xfId="0" applyNumberFormat="1" applyFont="1" applyFill="1" applyBorder="1"/>
    <x:xf numFmtId="200" fontId="0" fillId="6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12">
    <x:dxf>
      <x:fill>
        <x:patternFill>
          <x:bgColor rgb="FFFCE8E8"/>
        </x:patternFill>
      </x:fill>
    </x:dxf>
    <x:dxf>
      <x:fill>
        <x:patternFill>
          <x:bgColor rgb="FFFFE0E5"/>
        </x:patternFill>
      </x:fill>
    </x:dxf>
    <x:dxf>
      <x:fill>
        <x:patternFill>
          <x:bgColor rgb="FFFFF0D9"/>
        </x:patternFill>
      </x:fill>
    </x:dxf>
    <x:dxf>
      <x:fill>
        <x:patternFill>
          <x:bgColor rgb="FFFFF9DB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EDD5"/>
        </x:patternFill>
      </x:fill>
    </x:dxf>
    <x:dxf>
      <x:fill>
        <x:patternFill patternType="solid">
          <x:bgColor rgb="FFFEF3C7"/>
        </x:patternFill>
      </x:fill>
    </x:dxf>
    <x:dxf>
      <x:fill>
        <x:patternFill patternType="solid">
          <x:bgColor rgb="FFDBEAFE"/>
        </x:patternFill>
      </x:fill>
    </x:dxf>
    <x:dxf>
      <x:fill>
        <x:patternFill patternType="solid">
          <x:bgColor rgb="FFDBEAFE"/>
        </x:patternFill>
      </x:fill>
    </x:dxf>
    <x:dxf>
      <x:fill>
        <x:patternFill patternType="solid">
          <x:bgColor rgb="FFFEF3C7"/>
        </x:patternFill>
      </x:fill>
    </x:dxf>
    <x:dxf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5f7de35794dc2" /><Relationship Type="http://schemas.openxmlformats.org/officeDocument/2006/relationships/theme" Target="/xl/theme/theme1.xml" Id="Rf0ab0f47158d45a8" /><Relationship Type="http://schemas.openxmlformats.org/officeDocument/2006/relationships/sharedStrings" Target="/xl/sharedStrings.xml" Id="R6a676cf7341a401c" /><Relationship Type="http://schemas.openxmlformats.org/officeDocument/2006/relationships/worksheet" Target="/xl/worksheets/sheet1.xml" Id="R082345b899354cb2" /><Relationship Type="http://schemas.openxmlformats.org/officeDocument/2006/relationships/worksheet" Target="/xl/worksheets/sheet2.xml" Id="R50e8a96d84d14e6c" /><Relationship Type="http://schemas.openxmlformats.org/officeDocument/2006/relationships/worksheet" Target="/xl/worksheets/sheet3.xml" Id="Rca2afee2831446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22" hidden="0" customWidth="1"/>
    <x:col min="3" max="3" width="27" hidden="0" customWidth="1"/>
    <x:col min="4" max="4" width="13" hidden="0" customWidth="1"/>
    <x:col min="5" max="5" width="16" hidden="0" customWidth="1"/>
    <x:col min="6" max="6" width="19" hidden="0" customWidth="1"/>
    <x:col min="7" max="7" width="17" hidden="0" customWidth="1"/>
    <x:col min="8" max="8" width="13" hidden="0" customWidth="1"/>
    <x:col min="9" max="9" width="17" hidden="0" customWidth="1"/>
    <x:col min="10" max="10" width="38" hidden="0" customWidth="1"/>
    <x:col min="11" max="11" width="21" hidden="0" customWidth="1"/>
    <x:col min="12" max="12" width="26" hidden="0" customWidth="1"/>
  </x:cols>
  <x:sheetData>
    <x:row r="1" ht="37" customHeight="1">
      <x:c r="A1" s="4" t="str">
        <x:v>リハビリ標準的算定日数｜期限管理表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7" customHeight="1">
      <x:c r="A2" s="9" t="str">
        <x:v>100件対応・マクロなし｜入力欄：管理番号／区分／起算日／確認状況／備考　※算定可否は判定しません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4" ht="24" customHeight="1">
      <x:c r="A4" s="12" t="str">
        <x:v>区分登録件数</x:v>
      </x:c>
      <x:c r="B4" t="str"/>
      <x:c r="C4" s="12" t="str">
        <x:v>期限経過</x:v>
      </x:c>
      <x:c r="D4" t="str"/>
      <x:c r="E4" s="12" t="str">
        <x:v>7日以内</x:v>
      </x:c>
      <x:c r="F4" t="str"/>
      <x:c r="G4" s="12" t="str">
        <x:v>30日以内</x:v>
      </x:c>
      <x:c r="H4" t="str"/>
      <x:c r="I4" s="12" t="str">
        <x:v>起算日要確認</x:v>
      </x:c>
      <x:c r="J4" t="str"/>
    </x:row>
    <x:row r="5" ht="34" customHeight="1">
      <x:c r="A5" s="15" t="n">
        <x:f>COUNTIF(C9:C108,"?*")</x:f>
        <x:v>0</x:v>
      </x:c>
      <x:c r="B5" s="15"/>
      <x:c r="C5" s="15" t="n">
        <x:f>COUNTIFS(C9:C108,"?*",H9:H108,"&lt;0",H9:H108,"&lt;&gt;")</x:f>
        <x:v>0</x:v>
      </x:c>
      <x:c r="D5" s="15"/>
      <x:c r="E5" s="15" t="n">
        <x:f>COUNTIFS(C9:C108,"?*",H9:H108,"&gt;=0",H9:H108,"&lt;=7")</x:f>
        <x:v>0</x:v>
      </x:c>
      <x:c r="F5" s="15"/>
      <x:c r="G5" s="15" t="n">
        <x:f>COUNTIFS(C9:C108,"?*",H9:H108,"&gt;=0",H9:H108,"&lt;=30")</x:f>
        <x:v>0</x:v>
      </x:c>
      <x:c r="H5" s="15"/>
      <x:c r="I5" s="15" t="n">
        <x:f>COUNTIFS(C9:C108,"?*",I9:I108,"&lt;&gt;確認済み")</x:f>
        <x:v>0</x:v>
      </x:c>
      <x:c r="J5" s="15"/>
    </x:row>
    <x:row r="7" ht="25" customHeight="1">
      <x:c r="A7" s="19" t="str">
        <x:v>入力：B・C・E・I・J列（薄青）／自動：D・F～H・K・L列　※起算日未確認の計算結果は暫定値です</x:v>
      </x:c>
      <x:c r="B7" s="19"/>
      <x:c r="C7" s="19"/>
      <x:c r="D7" s="19"/>
      <x:c r="E7" s="19"/>
      <x:c r="F7" s="19"/>
      <x:c r="G7" s="19"/>
      <x:c r="H7" s="19"/>
      <x:c r="I7" s="19"/>
      <x:c r="J7" s="19"/>
    </x:row>
    <x:row r="8" ht="35" customHeight="1">
      <x:c r="A8" s="25" t="str">
        <x:v>No.</x:v>
      </x:c>
      <x:c r="B8" s="25" t="str">
        <x:v>管理番号（匿名）</x:v>
      </x:c>
      <x:c r="C8" s="25" t="str">
        <x:v>疾患別区分</x:v>
      </x:c>
      <x:c r="D8" s="25" t="str">
        <x:v>標準日数</x:v>
      </x:c>
      <x:c r="E8" s="25" t="str">
        <x:v>起算日</x:v>
      </x:c>
      <x:c r="F8" s="25" t="str">
        <x:v>最終日（暦日）</x:v>
      </x:c>
      <x:c r="G8" s="25" t="str">
        <x:v>その翌日</x:v>
      </x:c>
      <x:c r="H8" s="25" t="str">
        <x:v>残日数</x:v>
      </x:c>
      <x:c r="I8" s="25" t="str">
        <x:v>起算日確認</x:v>
      </x:c>
      <x:c r="J8" s="25" t="str">
        <x:v>備考・要確認事項</x:v>
      </x:c>
      <x:c r="K8" s="51" t="str">
        <x:v>起算日判定</x:v>
      </x:c>
      <x:c r="L8" s="51" t="str">
        <x:v>入力点検</x:v>
      </x:c>
    </x:row>
    <x:row r="9" ht="27" customHeight="1">
      <x:c r="A9" t="n">
        <x:v>1</x:v>
      </x:c>
      <x:c r="B9" s="30"/>
      <x:c r="C9" s="30"/>
      <x:c r="D9" t="str">
        <x:f>IF(C9="","",IFERROR(VLOOKUP(C9,'設定・区分一覧'!$A$5:$B$9,2,FALSE),""))</x:f>
      </x:c>
      <x:c r="E9" s="32"/>
      <x:c r="F9" s="33" t="str">
        <x:f>IF(OR(D9="",E9=""),"",IF(AND(ISNUMBER(E9),E9&gt;=DATE(1900,1,1),E9&lt;=DATE(2100,12,31),ISNUMBER(D9),D9&gt;0),E9+D9-1,""))</x:f>
      </x:c>
      <x:c r="G9" s="33" t="str">
        <x:f>IF(F9="","",F9+1)</x:f>
      </x:c>
      <x:c r="H9" s="36" t="str">
        <x:f>IF(F9="","",F9-TODAY())</x:f>
      </x:c>
      <x:c r="I9" s="30"/>
      <x:c r="J9" s="30"/>
      <x:c r="K9" s="44" t="str">
        <x:f>IF(AND(C9="",E9="",I9=""),"",IF(I9="確認済み","確認済み",IF(I9="要再確認","要再確認｜暫定値","未確認｜暫定値")))</x:f>
      </x:c>
      <x:c r="L9" s="44" t="str">
        <x:f>IF(AND(B9="",C9="",E9="",I9=""),"",IF(C9="","区分未入力",IF(E9="","起算日未入力",IF(NOT(ISNUMBER(E9)),"起算日が日付でない",IF(OR(E9&lt;DATE(1900,1,1),E9&gt;DATE(2100,12,31)),"起算日が範囲外",IF(D9="","区分を確認",IF(I9&lt;&gt;"確認済み","起算日を要確認","入力確認OK")))))))</x:f>
      </x:c>
    </x:row>
    <x:row r="10" ht="27" customHeight="1">
      <x:c r="A10" t="n">
        <x:v>2</x:v>
      </x:c>
      <x:c r="B10" s="30"/>
      <x:c r="C10" s="30"/>
      <x:c r="D10" t="str">
        <x:f>IF(C10="","",IFERROR(VLOOKUP(C10,'設定・区分一覧'!$A$5:$B$9,2,FALSE),""))</x:f>
      </x:c>
      <x:c r="E10" s="32"/>
      <x:c r="F10" s="33" t="str">
        <x:f>IF(OR(D10="",E10=""),"",IF(AND(ISNUMBER(E10),E10&gt;=DATE(1900,1,1),E10&lt;=DATE(2100,12,31),ISNUMBER(D10),D10&gt;0),E10+D10-1,""))</x:f>
      </x:c>
      <x:c r="G10" s="33" t="str">
        <x:f>IF(F10="","",F10+1)</x:f>
      </x:c>
      <x:c r="H10" s="36" t="str">
        <x:f>IF(F10="","",F10-TODAY())</x:f>
      </x:c>
      <x:c r="I10" s="30"/>
      <x:c r="J10" s="30"/>
      <x:c r="K10" s="44" t="str">
        <x:f>IF(AND(C10="",E10="",I10=""),"",IF(I10="確認済み","確認済み",IF(I10="要再確認","要再確認｜暫定値","未確認｜暫定値")))</x:f>
      </x:c>
      <x:c r="L10" s="44" t="str">
        <x:f>IF(AND(B10="",C10="",E10="",I10=""),"",IF(C10="","区分未入力",IF(E10="","起算日未入力",IF(NOT(ISNUMBER(E10)),"起算日が日付でない",IF(OR(E10&lt;DATE(1900,1,1),E10&gt;DATE(2100,12,31)),"起算日が範囲外",IF(D10="","区分を確認",IF(I10&lt;&gt;"確認済み","起算日を要確認","入力確認OK")))))))</x:f>
      </x:c>
    </x:row>
    <x:row r="11" ht="27" customHeight="1">
      <x:c r="A11" t="n">
        <x:v>3</x:v>
      </x:c>
      <x:c r="B11" s="30"/>
      <x:c r="C11" s="30"/>
      <x:c r="D11" t="str">
        <x:f>IF(C11="","",IFERROR(VLOOKUP(C11,'設定・区分一覧'!$A$5:$B$9,2,FALSE),""))</x:f>
      </x:c>
      <x:c r="E11" s="32"/>
      <x:c r="F11" s="33" t="str">
        <x:f>IF(OR(D11="",E11=""),"",IF(AND(ISNUMBER(E11),E11&gt;=DATE(1900,1,1),E11&lt;=DATE(2100,12,31),ISNUMBER(D11),D11&gt;0),E11+D11-1,""))</x:f>
      </x:c>
      <x:c r="G11" s="33" t="str">
        <x:f>IF(F11="","",F11+1)</x:f>
      </x:c>
      <x:c r="H11" s="36" t="str">
        <x:f>IF(F11="","",F11-TODAY())</x:f>
      </x:c>
      <x:c r="I11" s="30"/>
      <x:c r="J11" s="30"/>
      <x:c r="K11" s="44" t="str">
        <x:f>IF(AND(C11="",E11="",I11=""),"",IF(I11="確認済み","確認済み",IF(I11="要再確認","要再確認｜暫定値","未確認｜暫定値")))</x:f>
      </x:c>
      <x:c r="L11" s="44" t="str">
        <x:f>IF(AND(B11="",C11="",E11="",I11=""),"",IF(C11="","区分未入力",IF(E11="","起算日未入力",IF(NOT(ISNUMBER(E11)),"起算日が日付でない",IF(OR(E11&lt;DATE(1900,1,1),E11&gt;DATE(2100,12,31)),"起算日が範囲外",IF(D11="","区分を確認",IF(I11&lt;&gt;"確認済み","起算日を要確認","入力確認OK")))))))</x:f>
      </x:c>
    </x:row>
    <x:row r="12" ht="27" customHeight="1">
      <x:c r="A12" t="n">
        <x:v>4</x:v>
      </x:c>
      <x:c r="B12" s="30"/>
      <x:c r="C12" s="30"/>
      <x:c r="D12" t="str">
        <x:f>IF(C12="","",IFERROR(VLOOKUP(C12,'設定・区分一覧'!$A$5:$B$9,2,FALSE),""))</x:f>
      </x:c>
      <x:c r="E12" s="32"/>
      <x:c r="F12" s="33" t="str">
        <x:f>IF(OR(D12="",E12=""),"",IF(AND(ISNUMBER(E12),E12&gt;=DATE(1900,1,1),E12&lt;=DATE(2100,12,31),ISNUMBER(D12),D12&gt;0),E12+D12-1,""))</x:f>
      </x:c>
      <x:c r="G12" s="33" t="str">
        <x:f>IF(F12="","",F12+1)</x:f>
      </x:c>
      <x:c r="H12" s="36" t="str">
        <x:f>IF(F12="","",F12-TODAY())</x:f>
      </x:c>
      <x:c r="I12" s="30"/>
      <x:c r="J12" s="30"/>
      <x:c r="K12" s="44" t="str">
        <x:f>IF(AND(C12="",E12="",I12=""),"",IF(I12="確認済み","確認済み",IF(I12="要再確認","要再確認｜暫定値","未確認｜暫定値")))</x:f>
      </x:c>
      <x:c r="L12" s="44" t="str">
        <x:f>IF(AND(B12="",C12="",E12="",I12=""),"",IF(C12="","区分未入力",IF(E12="","起算日未入力",IF(NOT(ISNUMBER(E12)),"起算日が日付でない",IF(OR(E12&lt;DATE(1900,1,1),E12&gt;DATE(2100,12,31)),"起算日が範囲外",IF(D12="","区分を確認",IF(I12&lt;&gt;"確認済み","起算日を要確認","入力確認OK")))))))</x:f>
      </x:c>
    </x:row>
    <x:row r="13" ht="27" customHeight="1">
      <x:c r="A13" t="n">
        <x:v>5</x:v>
      </x:c>
      <x:c r="B13" s="30"/>
      <x:c r="C13" s="30"/>
      <x:c r="D13" t="str">
        <x:f>IF(C13="","",IFERROR(VLOOKUP(C13,'設定・区分一覧'!$A$5:$B$9,2,FALSE),""))</x:f>
      </x:c>
      <x:c r="E13" s="32"/>
      <x:c r="F13" s="33" t="str">
        <x:f>IF(OR(D13="",E13=""),"",IF(AND(ISNUMBER(E13),E13&gt;=DATE(1900,1,1),E13&lt;=DATE(2100,12,31),ISNUMBER(D13),D13&gt;0),E13+D13-1,""))</x:f>
      </x:c>
      <x:c r="G13" s="33" t="str">
        <x:f>IF(F13="","",F13+1)</x:f>
      </x:c>
      <x:c r="H13" s="36" t="str">
        <x:f>IF(F13="","",F13-TODAY())</x:f>
      </x:c>
      <x:c r="I13" s="30"/>
      <x:c r="J13" s="30"/>
      <x:c r="K13" s="44" t="str">
        <x:f>IF(AND(C13="",E13="",I13=""),"",IF(I13="確認済み","確認済み",IF(I13="要再確認","要再確認｜暫定値","未確認｜暫定値")))</x:f>
      </x:c>
      <x:c r="L13" s="44" t="str">
        <x:f>IF(AND(B13="",C13="",E13="",I13=""),"",IF(C13="","区分未入力",IF(E13="","起算日未入力",IF(NOT(ISNUMBER(E13)),"起算日が日付でない",IF(OR(E13&lt;DATE(1900,1,1),E13&gt;DATE(2100,12,31)),"起算日が範囲外",IF(D13="","区分を確認",IF(I13&lt;&gt;"確認済み","起算日を要確認","入力確認OK")))))))</x:f>
      </x:c>
    </x:row>
    <x:row r="14" ht="27" customHeight="1">
      <x:c r="A14" t="n">
        <x:v>6</x:v>
      </x:c>
      <x:c r="B14" s="30"/>
      <x:c r="C14" s="30"/>
      <x:c r="D14" t="str">
        <x:f>IF(C14="","",IFERROR(VLOOKUP(C14,'設定・区分一覧'!$A$5:$B$9,2,FALSE),""))</x:f>
      </x:c>
      <x:c r="E14" s="32"/>
      <x:c r="F14" s="33" t="str">
        <x:f>IF(OR(D14="",E14=""),"",IF(AND(ISNUMBER(E14),E14&gt;=DATE(1900,1,1),E14&lt;=DATE(2100,12,31),ISNUMBER(D14),D14&gt;0),E14+D14-1,""))</x:f>
      </x:c>
      <x:c r="G14" s="33" t="str">
        <x:f>IF(F14="","",F14+1)</x:f>
      </x:c>
      <x:c r="H14" s="36" t="str">
        <x:f>IF(F14="","",F14-TODAY())</x:f>
      </x:c>
      <x:c r="I14" s="30"/>
      <x:c r="J14" s="30"/>
      <x:c r="K14" s="44" t="str">
        <x:f>IF(AND(C14="",E14="",I14=""),"",IF(I14="確認済み","確認済み",IF(I14="要再確認","要再確認｜暫定値","未確認｜暫定値")))</x:f>
      </x:c>
      <x:c r="L14" s="44" t="str">
        <x:f>IF(AND(B14="",C14="",E14="",I14=""),"",IF(C14="","区分未入力",IF(E14="","起算日未入力",IF(NOT(ISNUMBER(E14)),"起算日が日付でない",IF(OR(E14&lt;DATE(1900,1,1),E14&gt;DATE(2100,12,31)),"起算日が範囲外",IF(D14="","区分を確認",IF(I14&lt;&gt;"確認済み","起算日を要確認","入力確認OK")))))))</x:f>
      </x:c>
    </x:row>
    <x:row r="15" ht="27" customHeight="1">
      <x:c r="A15" t="n">
        <x:v>7</x:v>
      </x:c>
      <x:c r="B15" s="30"/>
      <x:c r="C15" s="30"/>
      <x:c r="D15" t="str">
        <x:f>IF(C15="","",IFERROR(VLOOKUP(C15,'設定・区分一覧'!$A$5:$B$9,2,FALSE),""))</x:f>
      </x:c>
      <x:c r="E15" s="32"/>
      <x:c r="F15" s="33" t="str">
        <x:f>IF(OR(D15="",E15=""),"",IF(AND(ISNUMBER(E15),E15&gt;=DATE(1900,1,1),E15&lt;=DATE(2100,12,31),ISNUMBER(D15),D15&gt;0),E15+D15-1,""))</x:f>
      </x:c>
      <x:c r="G15" s="33" t="str">
        <x:f>IF(F15="","",F15+1)</x:f>
      </x:c>
      <x:c r="H15" s="36" t="str">
        <x:f>IF(F15="","",F15-TODAY())</x:f>
      </x:c>
      <x:c r="I15" s="30"/>
      <x:c r="J15" s="30"/>
      <x:c r="K15" s="44" t="str">
        <x:f>IF(AND(C15="",E15="",I15=""),"",IF(I15="確認済み","確認済み",IF(I15="要再確認","要再確認｜暫定値","未確認｜暫定値")))</x:f>
      </x:c>
      <x:c r="L15" s="44" t="str">
        <x:f>IF(AND(B15="",C15="",E15="",I15=""),"",IF(C15="","区分未入力",IF(E15="","起算日未入力",IF(NOT(ISNUMBER(E15)),"起算日が日付でない",IF(OR(E15&lt;DATE(1900,1,1),E15&gt;DATE(2100,12,31)),"起算日が範囲外",IF(D15="","区分を確認",IF(I15&lt;&gt;"確認済み","起算日を要確認","入力確認OK")))))))</x:f>
      </x:c>
    </x:row>
    <x:row r="16" ht="27" customHeight="1">
      <x:c r="A16" t="n">
        <x:v>8</x:v>
      </x:c>
      <x:c r="B16" s="30"/>
      <x:c r="C16" s="30"/>
      <x:c r="D16" t="str">
        <x:f>IF(C16="","",IFERROR(VLOOKUP(C16,'設定・区分一覧'!$A$5:$B$9,2,FALSE),""))</x:f>
      </x:c>
      <x:c r="E16" s="32"/>
      <x:c r="F16" s="33" t="str">
        <x:f>IF(OR(D16="",E16=""),"",IF(AND(ISNUMBER(E16),E16&gt;=DATE(1900,1,1),E16&lt;=DATE(2100,12,31),ISNUMBER(D16),D16&gt;0),E16+D16-1,""))</x:f>
      </x:c>
      <x:c r="G16" s="33" t="str">
        <x:f>IF(F16="","",F16+1)</x:f>
      </x:c>
      <x:c r="H16" s="36" t="str">
        <x:f>IF(F16="","",F16-TODAY())</x:f>
      </x:c>
      <x:c r="I16" s="30"/>
      <x:c r="J16" s="30"/>
      <x:c r="K16" s="44" t="str">
        <x:f>IF(AND(C16="",E16="",I16=""),"",IF(I16="確認済み","確認済み",IF(I16="要再確認","要再確認｜暫定値","未確認｜暫定値")))</x:f>
      </x:c>
      <x:c r="L16" s="44" t="str">
        <x:f>IF(AND(B16="",C16="",E16="",I16=""),"",IF(C16="","区分未入力",IF(E16="","起算日未入力",IF(NOT(ISNUMBER(E16)),"起算日が日付でない",IF(OR(E16&lt;DATE(1900,1,1),E16&gt;DATE(2100,12,31)),"起算日が範囲外",IF(D16="","区分を確認",IF(I16&lt;&gt;"確認済み","起算日を要確認","入力確認OK")))))))</x:f>
      </x:c>
    </x:row>
    <x:row r="17" ht="27" customHeight="1">
      <x:c r="A17" t="n">
        <x:v>9</x:v>
      </x:c>
      <x:c r="B17" s="30"/>
      <x:c r="C17" s="30"/>
      <x:c r="D17" t="str">
        <x:f>IF(C17="","",IFERROR(VLOOKUP(C17,'設定・区分一覧'!$A$5:$B$9,2,FALSE),""))</x:f>
      </x:c>
      <x:c r="E17" s="32"/>
      <x:c r="F17" s="33" t="str">
        <x:f>IF(OR(D17="",E17=""),"",IF(AND(ISNUMBER(E17),E17&gt;=DATE(1900,1,1),E17&lt;=DATE(2100,12,31),ISNUMBER(D17),D17&gt;0),E17+D17-1,""))</x:f>
      </x:c>
      <x:c r="G17" s="33" t="str">
        <x:f>IF(F17="","",F17+1)</x:f>
      </x:c>
      <x:c r="H17" s="36" t="str">
        <x:f>IF(F17="","",F17-TODAY())</x:f>
      </x:c>
      <x:c r="I17" s="30"/>
      <x:c r="J17" s="30"/>
      <x:c r="K17" s="44" t="str">
        <x:f>IF(AND(C17="",E17="",I17=""),"",IF(I17="確認済み","確認済み",IF(I17="要再確認","要再確認｜暫定値","未確認｜暫定値")))</x:f>
      </x:c>
      <x:c r="L17" s="44" t="str">
        <x:f>IF(AND(B17="",C17="",E17="",I17=""),"",IF(C17="","区分未入力",IF(E17="","起算日未入力",IF(NOT(ISNUMBER(E17)),"起算日が日付でない",IF(OR(E17&lt;DATE(1900,1,1),E17&gt;DATE(2100,12,31)),"起算日が範囲外",IF(D17="","区分を確認",IF(I17&lt;&gt;"確認済み","起算日を要確認","入力確認OK")))))))</x:f>
      </x:c>
    </x:row>
    <x:row r="18" ht="27" customHeight="1">
      <x:c r="A18" t="n">
        <x:v>10</x:v>
      </x:c>
      <x:c r="B18" s="30"/>
      <x:c r="C18" s="30"/>
      <x:c r="D18" t="str">
        <x:f>IF(C18="","",IFERROR(VLOOKUP(C18,'設定・区分一覧'!$A$5:$B$9,2,FALSE),""))</x:f>
      </x:c>
      <x:c r="E18" s="32"/>
      <x:c r="F18" s="33" t="str">
        <x:f>IF(OR(D18="",E18=""),"",IF(AND(ISNUMBER(E18),E18&gt;=DATE(1900,1,1),E18&lt;=DATE(2100,12,31),ISNUMBER(D18),D18&gt;0),E18+D18-1,""))</x:f>
      </x:c>
      <x:c r="G18" s="33" t="str">
        <x:f>IF(F18="","",F18+1)</x:f>
      </x:c>
      <x:c r="H18" s="36" t="str">
        <x:f>IF(F18="","",F18-TODAY())</x:f>
      </x:c>
      <x:c r="I18" s="30"/>
      <x:c r="J18" s="30"/>
      <x:c r="K18" s="44" t="str">
        <x:f>IF(AND(C18="",E18="",I18=""),"",IF(I18="確認済み","確認済み",IF(I18="要再確認","要再確認｜暫定値","未確認｜暫定値")))</x:f>
      </x:c>
      <x:c r="L18" s="44" t="str">
        <x:f>IF(AND(B18="",C18="",E18="",I18=""),"",IF(C18="","区分未入力",IF(E18="","起算日未入力",IF(NOT(ISNUMBER(E18)),"起算日が日付でない",IF(OR(E18&lt;DATE(1900,1,1),E18&gt;DATE(2100,12,31)),"起算日が範囲外",IF(D18="","区分を確認",IF(I18&lt;&gt;"確認済み","起算日を要確認","入力確認OK")))))))</x:f>
      </x:c>
    </x:row>
    <x:row r="19" ht="27" customHeight="1">
      <x:c r="A19" t="n">
        <x:v>11</x:v>
      </x:c>
      <x:c r="B19" s="30"/>
      <x:c r="C19" s="30"/>
      <x:c r="D19" t="str">
        <x:f>IF(C19="","",IFERROR(VLOOKUP(C19,'設定・区分一覧'!$A$5:$B$9,2,FALSE),""))</x:f>
      </x:c>
      <x:c r="E19" s="32"/>
      <x:c r="F19" s="33" t="str">
        <x:f>IF(OR(D19="",E19=""),"",IF(AND(ISNUMBER(E19),E19&gt;=DATE(1900,1,1),E19&lt;=DATE(2100,12,31),ISNUMBER(D19),D19&gt;0),E19+D19-1,""))</x:f>
      </x:c>
      <x:c r="G19" s="33" t="str">
        <x:f>IF(F19="","",F19+1)</x:f>
      </x:c>
      <x:c r="H19" s="36" t="str">
        <x:f>IF(F19="","",F19-TODAY())</x:f>
      </x:c>
      <x:c r="I19" s="30"/>
      <x:c r="J19" s="30"/>
      <x:c r="K19" s="44" t="str">
        <x:f>IF(AND(C19="",E19="",I19=""),"",IF(I19="確認済み","確認済み",IF(I19="要再確認","要再確認｜暫定値","未確認｜暫定値")))</x:f>
      </x:c>
      <x:c r="L19" s="44" t="str">
        <x:f>IF(AND(B19="",C19="",E19="",I19=""),"",IF(C19="","区分未入力",IF(E19="","起算日未入力",IF(NOT(ISNUMBER(E19)),"起算日が日付でない",IF(OR(E19&lt;DATE(1900,1,1),E19&gt;DATE(2100,12,31)),"起算日が範囲外",IF(D19="","区分を確認",IF(I19&lt;&gt;"確認済み","起算日を要確認","入力確認OK")))))))</x:f>
      </x:c>
    </x:row>
    <x:row r="20" ht="27" customHeight="1">
      <x:c r="A20" t="n">
        <x:v>12</x:v>
      </x:c>
      <x:c r="B20" s="30"/>
      <x:c r="C20" s="30"/>
      <x:c r="D20" t="str">
        <x:f>IF(C20="","",IFERROR(VLOOKUP(C20,'設定・区分一覧'!$A$5:$B$9,2,FALSE),""))</x:f>
      </x:c>
      <x:c r="E20" s="32"/>
      <x:c r="F20" s="33" t="str">
        <x:f>IF(OR(D20="",E20=""),"",IF(AND(ISNUMBER(E20),E20&gt;=DATE(1900,1,1),E20&lt;=DATE(2100,12,31),ISNUMBER(D20),D20&gt;0),E20+D20-1,""))</x:f>
      </x:c>
      <x:c r="G20" s="33" t="str">
        <x:f>IF(F20="","",F20+1)</x:f>
      </x:c>
      <x:c r="H20" s="36" t="str">
        <x:f>IF(F20="","",F20-TODAY())</x:f>
      </x:c>
      <x:c r="I20" s="30"/>
      <x:c r="J20" s="30"/>
      <x:c r="K20" s="44" t="str">
        <x:f>IF(AND(C20="",E20="",I20=""),"",IF(I20="確認済み","確認済み",IF(I20="要再確認","要再確認｜暫定値","未確認｜暫定値")))</x:f>
      </x:c>
      <x:c r="L20" s="44" t="str">
        <x:f>IF(AND(B20="",C20="",E20="",I20=""),"",IF(C20="","区分未入力",IF(E20="","起算日未入力",IF(NOT(ISNUMBER(E20)),"起算日が日付でない",IF(OR(E20&lt;DATE(1900,1,1),E20&gt;DATE(2100,12,31)),"起算日が範囲外",IF(D20="","区分を確認",IF(I20&lt;&gt;"確認済み","起算日を要確認","入力確認OK")))))))</x:f>
      </x:c>
    </x:row>
    <x:row r="21" ht="27" customHeight="1">
      <x:c r="A21" t="n">
        <x:v>13</x:v>
      </x:c>
      <x:c r="B21" s="30"/>
      <x:c r="C21" s="30"/>
      <x:c r="D21" t="str">
        <x:f>IF(C21="","",IFERROR(VLOOKUP(C21,'設定・区分一覧'!$A$5:$B$9,2,FALSE),""))</x:f>
      </x:c>
      <x:c r="E21" s="32"/>
      <x:c r="F21" s="33" t="str">
        <x:f>IF(OR(D21="",E21=""),"",IF(AND(ISNUMBER(E21),E21&gt;=DATE(1900,1,1),E21&lt;=DATE(2100,12,31),ISNUMBER(D21),D21&gt;0),E21+D21-1,""))</x:f>
      </x:c>
      <x:c r="G21" s="33" t="str">
        <x:f>IF(F21="","",F21+1)</x:f>
      </x:c>
      <x:c r="H21" s="36" t="str">
        <x:f>IF(F21="","",F21-TODAY())</x:f>
      </x:c>
      <x:c r="I21" s="30"/>
      <x:c r="J21" s="30"/>
      <x:c r="K21" s="44" t="str">
        <x:f>IF(AND(C21="",E21="",I21=""),"",IF(I21="確認済み","確認済み",IF(I21="要再確認","要再確認｜暫定値","未確認｜暫定値")))</x:f>
      </x:c>
      <x:c r="L21" s="44" t="str">
        <x:f>IF(AND(B21="",C21="",E21="",I21=""),"",IF(C21="","区分未入力",IF(E21="","起算日未入力",IF(NOT(ISNUMBER(E21)),"起算日が日付でない",IF(OR(E21&lt;DATE(1900,1,1),E21&gt;DATE(2100,12,31)),"起算日が範囲外",IF(D21="","区分を確認",IF(I21&lt;&gt;"確認済み","起算日を要確認","入力確認OK")))))))</x:f>
      </x:c>
    </x:row>
    <x:row r="22" ht="27" customHeight="1">
      <x:c r="A22" t="n">
        <x:v>14</x:v>
      </x:c>
      <x:c r="B22" s="30"/>
      <x:c r="C22" s="30"/>
      <x:c r="D22" t="str">
        <x:f>IF(C22="","",IFERROR(VLOOKUP(C22,'設定・区分一覧'!$A$5:$B$9,2,FALSE),""))</x:f>
      </x:c>
      <x:c r="E22" s="32"/>
      <x:c r="F22" s="33" t="str">
        <x:f>IF(OR(D22="",E22=""),"",IF(AND(ISNUMBER(E22),E22&gt;=DATE(1900,1,1),E22&lt;=DATE(2100,12,31),ISNUMBER(D22),D22&gt;0),E22+D22-1,""))</x:f>
      </x:c>
      <x:c r="G22" s="33" t="str">
        <x:f>IF(F22="","",F22+1)</x:f>
      </x:c>
      <x:c r="H22" s="36" t="str">
        <x:f>IF(F22="","",F22-TODAY())</x:f>
      </x:c>
      <x:c r="I22" s="30"/>
      <x:c r="J22" s="30"/>
      <x:c r="K22" s="44" t="str">
        <x:f>IF(AND(C22="",E22="",I22=""),"",IF(I22="確認済み","確認済み",IF(I22="要再確認","要再確認｜暫定値","未確認｜暫定値")))</x:f>
      </x:c>
      <x:c r="L22" s="44" t="str">
        <x:f>IF(AND(B22="",C22="",E22="",I22=""),"",IF(C22="","区分未入力",IF(E22="","起算日未入力",IF(NOT(ISNUMBER(E22)),"起算日が日付でない",IF(OR(E22&lt;DATE(1900,1,1),E22&gt;DATE(2100,12,31)),"起算日が範囲外",IF(D22="","区分を確認",IF(I22&lt;&gt;"確認済み","起算日を要確認","入力確認OK")))))))</x:f>
      </x:c>
    </x:row>
    <x:row r="23" ht="27" customHeight="1">
      <x:c r="A23" t="n">
        <x:v>15</x:v>
      </x:c>
      <x:c r="B23" s="30"/>
      <x:c r="C23" s="30"/>
      <x:c r="D23" t="str">
        <x:f>IF(C23="","",IFERROR(VLOOKUP(C23,'設定・区分一覧'!$A$5:$B$9,2,FALSE),""))</x:f>
      </x:c>
      <x:c r="E23" s="32"/>
      <x:c r="F23" s="33" t="str">
        <x:f>IF(OR(D23="",E23=""),"",IF(AND(ISNUMBER(E23),E23&gt;=DATE(1900,1,1),E23&lt;=DATE(2100,12,31),ISNUMBER(D23),D23&gt;0),E23+D23-1,""))</x:f>
      </x:c>
      <x:c r="G23" s="33" t="str">
        <x:f>IF(F23="","",F23+1)</x:f>
      </x:c>
      <x:c r="H23" s="36" t="str">
        <x:f>IF(F23="","",F23-TODAY())</x:f>
      </x:c>
      <x:c r="I23" s="30"/>
      <x:c r="J23" s="30"/>
      <x:c r="K23" s="44" t="str">
        <x:f>IF(AND(C23="",E23="",I23=""),"",IF(I23="確認済み","確認済み",IF(I23="要再確認","要再確認｜暫定値","未確認｜暫定値")))</x:f>
      </x:c>
      <x:c r="L23" s="44" t="str">
        <x:f>IF(AND(B23="",C23="",E23="",I23=""),"",IF(C23="","区分未入力",IF(E23="","起算日未入力",IF(NOT(ISNUMBER(E23)),"起算日が日付でない",IF(OR(E23&lt;DATE(1900,1,1),E23&gt;DATE(2100,12,31)),"起算日が範囲外",IF(D23="","区分を確認",IF(I23&lt;&gt;"確認済み","起算日を要確認","入力確認OK")))))))</x:f>
      </x:c>
    </x:row>
    <x:row r="24" ht="27" customHeight="1">
      <x:c r="A24" t="n">
        <x:v>16</x:v>
      </x:c>
      <x:c r="B24" s="30"/>
      <x:c r="C24" s="30"/>
      <x:c r="D24" t="str">
        <x:f>IF(C24="","",IFERROR(VLOOKUP(C24,'設定・区分一覧'!$A$5:$B$9,2,FALSE),""))</x:f>
      </x:c>
      <x:c r="E24" s="32"/>
      <x:c r="F24" s="33" t="str">
        <x:f>IF(OR(D24="",E24=""),"",IF(AND(ISNUMBER(E24),E24&gt;=DATE(1900,1,1),E24&lt;=DATE(2100,12,31),ISNUMBER(D24),D24&gt;0),E24+D24-1,""))</x:f>
      </x:c>
      <x:c r="G24" s="33" t="str">
        <x:f>IF(F24="","",F24+1)</x:f>
      </x:c>
      <x:c r="H24" s="36" t="str">
        <x:f>IF(F24="","",F24-TODAY())</x:f>
      </x:c>
      <x:c r="I24" s="30"/>
      <x:c r="J24" s="30"/>
      <x:c r="K24" s="44" t="str">
        <x:f>IF(AND(C24="",E24="",I24=""),"",IF(I24="確認済み","確認済み",IF(I24="要再確認","要再確認｜暫定値","未確認｜暫定値")))</x:f>
      </x:c>
      <x:c r="L24" s="44" t="str">
        <x:f>IF(AND(B24="",C24="",E24="",I24=""),"",IF(C24="","区分未入力",IF(E24="","起算日未入力",IF(NOT(ISNUMBER(E24)),"起算日が日付でない",IF(OR(E24&lt;DATE(1900,1,1),E24&gt;DATE(2100,12,31)),"起算日が範囲外",IF(D24="","区分を確認",IF(I24&lt;&gt;"確認済み","起算日を要確認","入力確認OK")))))))</x:f>
      </x:c>
    </x:row>
    <x:row r="25" ht="27" customHeight="1">
      <x:c r="A25" t="n">
        <x:v>17</x:v>
      </x:c>
      <x:c r="B25" s="30"/>
      <x:c r="C25" s="30"/>
      <x:c r="D25" t="str">
        <x:f>IF(C25="","",IFERROR(VLOOKUP(C25,'設定・区分一覧'!$A$5:$B$9,2,FALSE),""))</x:f>
      </x:c>
      <x:c r="E25" s="32"/>
      <x:c r="F25" s="33" t="str">
        <x:f>IF(OR(D25="",E25=""),"",IF(AND(ISNUMBER(E25),E25&gt;=DATE(1900,1,1),E25&lt;=DATE(2100,12,31),ISNUMBER(D25),D25&gt;0),E25+D25-1,""))</x:f>
      </x:c>
      <x:c r="G25" s="33" t="str">
        <x:f>IF(F25="","",F25+1)</x:f>
      </x:c>
      <x:c r="H25" s="36" t="str">
        <x:f>IF(F25="","",F25-TODAY())</x:f>
      </x:c>
      <x:c r="I25" s="30"/>
      <x:c r="J25" s="30"/>
      <x:c r="K25" s="44" t="str">
        <x:f>IF(AND(C25="",E25="",I25=""),"",IF(I25="確認済み","確認済み",IF(I25="要再確認","要再確認｜暫定値","未確認｜暫定値")))</x:f>
      </x:c>
      <x:c r="L25" s="44" t="str">
        <x:f>IF(AND(B25="",C25="",E25="",I25=""),"",IF(C25="","区分未入力",IF(E25="","起算日未入力",IF(NOT(ISNUMBER(E25)),"起算日が日付でない",IF(OR(E25&lt;DATE(1900,1,1),E25&gt;DATE(2100,12,31)),"起算日が範囲外",IF(D25="","区分を確認",IF(I25&lt;&gt;"確認済み","起算日を要確認","入力確認OK")))))))</x:f>
      </x:c>
    </x:row>
    <x:row r="26" ht="27" customHeight="1">
      <x:c r="A26" t="n">
        <x:v>18</x:v>
      </x:c>
      <x:c r="B26" s="30"/>
      <x:c r="C26" s="30"/>
      <x:c r="D26" t="str">
        <x:f>IF(C26="","",IFERROR(VLOOKUP(C26,'設定・区分一覧'!$A$5:$B$9,2,FALSE),""))</x:f>
      </x:c>
      <x:c r="E26" s="32"/>
      <x:c r="F26" s="33" t="str">
        <x:f>IF(OR(D26="",E26=""),"",IF(AND(ISNUMBER(E26),E26&gt;=DATE(1900,1,1),E26&lt;=DATE(2100,12,31),ISNUMBER(D26),D26&gt;0),E26+D26-1,""))</x:f>
      </x:c>
      <x:c r="G26" s="33" t="str">
        <x:f>IF(F26="","",F26+1)</x:f>
      </x:c>
      <x:c r="H26" s="36" t="str">
        <x:f>IF(F26="","",F26-TODAY())</x:f>
      </x:c>
      <x:c r="I26" s="30"/>
      <x:c r="J26" s="30"/>
      <x:c r="K26" s="44" t="str">
        <x:f>IF(AND(C26="",E26="",I26=""),"",IF(I26="確認済み","確認済み",IF(I26="要再確認","要再確認｜暫定値","未確認｜暫定値")))</x:f>
      </x:c>
      <x:c r="L26" s="44" t="str">
        <x:f>IF(AND(B26="",C26="",E26="",I26=""),"",IF(C26="","区分未入力",IF(E26="","起算日未入力",IF(NOT(ISNUMBER(E26)),"起算日が日付でない",IF(OR(E26&lt;DATE(1900,1,1),E26&gt;DATE(2100,12,31)),"起算日が範囲外",IF(D26="","区分を確認",IF(I26&lt;&gt;"確認済み","起算日を要確認","入力確認OK")))))))</x:f>
      </x:c>
    </x:row>
    <x:row r="27" ht="27" customHeight="1">
      <x:c r="A27" t="n">
        <x:v>19</x:v>
      </x:c>
      <x:c r="B27" s="30"/>
      <x:c r="C27" s="30"/>
      <x:c r="D27" t="str">
        <x:f>IF(C27="","",IFERROR(VLOOKUP(C27,'設定・区分一覧'!$A$5:$B$9,2,FALSE),""))</x:f>
      </x:c>
      <x:c r="E27" s="32"/>
      <x:c r="F27" s="33" t="str">
        <x:f>IF(OR(D27="",E27=""),"",IF(AND(ISNUMBER(E27),E27&gt;=DATE(1900,1,1),E27&lt;=DATE(2100,12,31),ISNUMBER(D27),D27&gt;0),E27+D27-1,""))</x:f>
      </x:c>
      <x:c r="G27" s="33" t="str">
        <x:f>IF(F27="","",F27+1)</x:f>
      </x:c>
      <x:c r="H27" s="36" t="str">
        <x:f>IF(F27="","",F27-TODAY())</x:f>
      </x:c>
      <x:c r="I27" s="30"/>
      <x:c r="J27" s="30"/>
      <x:c r="K27" s="44" t="str">
        <x:f>IF(AND(C27="",E27="",I27=""),"",IF(I27="確認済み","確認済み",IF(I27="要再確認","要再確認｜暫定値","未確認｜暫定値")))</x:f>
      </x:c>
      <x:c r="L27" s="44" t="str">
        <x:f>IF(AND(B27="",C27="",E27="",I27=""),"",IF(C27="","区分未入力",IF(E27="","起算日未入力",IF(NOT(ISNUMBER(E27)),"起算日が日付でない",IF(OR(E27&lt;DATE(1900,1,1),E27&gt;DATE(2100,12,31)),"起算日が範囲外",IF(D27="","区分を確認",IF(I27&lt;&gt;"確認済み","起算日を要確認","入力確認OK")))))))</x:f>
      </x:c>
    </x:row>
    <x:row r="28" ht="27" customHeight="1">
      <x:c r="A28" t="n">
        <x:v>20</x:v>
      </x:c>
      <x:c r="B28" s="30"/>
      <x:c r="C28" s="30"/>
      <x:c r="D28" t="str">
        <x:f>IF(C28="","",IFERROR(VLOOKUP(C28,'設定・区分一覧'!$A$5:$B$9,2,FALSE),""))</x:f>
      </x:c>
      <x:c r="E28" s="32"/>
      <x:c r="F28" s="33" t="str">
        <x:f>IF(OR(D28="",E28=""),"",IF(AND(ISNUMBER(E28),E28&gt;=DATE(1900,1,1),E28&lt;=DATE(2100,12,31),ISNUMBER(D28),D28&gt;0),E28+D28-1,""))</x:f>
      </x:c>
      <x:c r="G28" s="33" t="str">
        <x:f>IF(F28="","",F28+1)</x:f>
      </x:c>
      <x:c r="H28" s="36" t="str">
        <x:f>IF(F28="","",F28-TODAY())</x:f>
      </x:c>
      <x:c r="I28" s="30"/>
      <x:c r="J28" s="30"/>
      <x:c r="K28" s="44" t="str">
        <x:f>IF(AND(C28="",E28="",I28=""),"",IF(I28="確認済み","確認済み",IF(I28="要再確認","要再確認｜暫定値","未確認｜暫定値")))</x:f>
      </x:c>
      <x:c r="L28" s="44" t="str">
        <x:f>IF(AND(B28="",C28="",E28="",I28=""),"",IF(C28="","区分未入力",IF(E28="","起算日未入力",IF(NOT(ISNUMBER(E28)),"起算日が日付でない",IF(OR(E28&lt;DATE(1900,1,1),E28&gt;DATE(2100,12,31)),"起算日が範囲外",IF(D28="","区分を確認",IF(I28&lt;&gt;"確認済み","起算日を要確認","入力確認OK")))))))</x:f>
      </x:c>
    </x:row>
    <x:row r="29" ht="27" customHeight="1">
      <x:c r="A29" t="n">
        <x:v>21</x:v>
      </x:c>
      <x:c r="B29" s="30"/>
      <x:c r="C29" s="30"/>
      <x:c r="D29" t="str">
        <x:f>IF(C29="","",IFERROR(VLOOKUP(C29,'設定・区分一覧'!$A$5:$B$9,2,FALSE),""))</x:f>
      </x:c>
      <x:c r="E29" s="32"/>
      <x:c r="F29" s="33" t="str">
        <x:f>IF(OR(D29="",E29=""),"",IF(AND(ISNUMBER(E29),E29&gt;=DATE(1900,1,1),E29&lt;=DATE(2100,12,31),ISNUMBER(D29),D29&gt;0),E29+D29-1,""))</x:f>
      </x:c>
      <x:c r="G29" s="33" t="str">
        <x:f>IF(F29="","",F29+1)</x:f>
      </x:c>
      <x:c r="H29" s="36" t="str">
        <x:f>IF(F29="","",F29-TODAY())</x:f>
      </x:c>
      <x:c r="I29" s="30"/>
      <x:c r="J29" s="30"/>
      <x:c r="K29" s="44" t="str">
        <x:f>IF(AND(C29="",E29="",I29=""),"",IF(I29="確認済み","確認済み",IF(I29="要再確認","要再確認｜暫定値","未確認｜暫定値")))</x:f>
      </x:c>
      <x:c r="L29" s="44" t="str">
        <x:f>IF(AND(B29="",C29="",E29="",I29=""),"",IF(C29="","区分未入力",IF(E29="","起算日未入力",IF(NOT(ISNUMBER(E29)),"起算日が日付でない",IF(OR(E29&lt;DATE(1900,1,1),E29&gt;DATE(2100,12,31)),"起算日が範囲外",IF(D29="","区分を確認",IF(I29&lt;&gt;"確認済み","起算日を要確認","入力確認OK")))))))</x:f>
      </x:c>
    </x:row>
    <x:row r="30" ht="27" customHeight="1">
      <x:c r="A30" t="n">
        <x:v>22</x:v>
      </x:c>
      <x:c r="B30" s="30"/>
      <x:c r="C30" s="30"/>
      <x:c r="D30" t="str">
        <x:f>IF(C30="","",IFERROR(VLOOKUP(C30,'設定・区分一覧'!$A$5:$B$9,2,FALSE),""))</x:f>
      </x:c>
      <x:c r="E30" s="32"/>
      <x:c r="F30" s="33" t="str">
        <x:f>IF(OR(D30="",E30=""),"",IF(AND(ISNUMBER(E30),E30&gt;=DATE(1900,1,1),E30&lt;=DATE(2100,12,31),ISNUMBER(D30),D30&gt;0),E30+D30-1,""))</x:f>
      </x:c>
      <x:c r="G30" s="33" t="str">
        <x:f>IF(F30="","",F30+1)</x:f>
      </x:c>
      <x:c r="H30" s="36" t="str">
        <x:f>IF(F30="","",F30-TODAY())</x:f>
      </x:c>
      <x:c r="I30" s="30"/>
      <x:c r="J30" s="30"/>
      <x:c r="K30" s="44" t="str">
        <x:f>IF(AND(C30="",E30="",I30=""),"",IF(I30="確認済み","確認済み",IF(I30="要再確認","要再確認｜暫定値","未確認｜暫定値")))</x:f>
      </x:c>
      <x:c r="L30" s="44" t="str">
        <x:f>IF(AND(B30="",C30="",E30="",I30=""),"",IF(C30="","区分未入力",IF(E30="","起算日未入力",IF(NOT(ISNUMBER(E30)),"起算日が日付でない",IF(OR(E30&lt;DATE(1900,1,1),E30&gt;DATE(2100,12,31)),"起算日が範囲外",IF(D30="","区分を確認",IF(I30&lt;&gt;"確認済み","起算日を要確認","入力確認OK")))))))</x:f>
      </x:c>
    </x:row>
    <x:row r="31" ht="27" customHeight="1">
      <x:c r="A31" t="n">
        <x:v>23</x:v>
      </x:c>
      <x:c r="B31" s="30"/>
      <x:c r="C31" s="30"/>
      <x:c r="D31" t="str">
        <x:f>IF(C31="","",IFERROR(VLOOKUP(C31,'設定・区分一覧'!$A$5:$B$9,2,FALSE),""))</x:f>
      </x:c>
      <x:c r="E31" s="32"/>
      <x:c r="F31" s="33" t="str">
        <x:f>IF(OR(D31="",E31=""),"",IF(AND(ISNUMBER(E31),E31&gt;=DATE(1900,1,1),E31&lt;=DATE(2100,12,31),ISNUMBER(D31),D31&gt;0),E31+D31-1,""))</x:f>
      </x:c>
      <x:c r="G31" s="33" t="str">
        <x:f>IF(F31="","",F31+1)</x:f>
      </x:c>
      <x:c r="H31" s="36" t="str">
        <x:f>IF(F31="","",F31-TODAY())</x:f>
      </x:c>
      <x:c r="I31" s="30"/>
      <x:c r="J31" s="30"/>
      <x:c r="K31" s="44" t="str">
        <x:f>IF(AND(C31="",E31="",I31=""),"",IF(I31="確認済み","確認済み",IF(I31="要再確認","要再確認｜暫定値","未確認｜暫定値")))</x:f>
      </x:c>
      <x:c r="L31" s="44" t="str">
        <x:f>IF(AND(B31="",C31="",E31="",I31=""),"",IF(C31="","区分未入力",IF(E31="","起算日未入力",IF(NOT(ISNUMBER(E31)),"起算日が日付でない",IF(OR(E31&lt;DATE(1900,1,1),E31&gt;DATE(2100,12,31)),"起算日が範囲外",IF(D31="","区分を確認",IF(I31&lt;&gt;"確認済み","起算日を要確認","入力確認OK")))))))</x:f>
      </x:c>
    </x:row>
    <x:row r="32" ht="27" customHeight="1">
      <x:c r="A32" t="n">
        <x:v>24</x:v>
      </x:c>
      <x:c r="B32" s="30"/>
      <x:c r="C32" s="30"/>
      <x:c r="D32" t="str">
        <x:f>IF(C32="","",IFERROR(VLOOKUP(C32,'設定・区分一覧'!$A$5:$B$9,2,FALSE),""))</x:f>
      </x:c>
      <x:c r="E32" s="32"/>
      <x:c r="F32" s="33" t="str">
        <x:f>IF(OR(D32="",E32=""),"",IF(AND(ISNUMBER(E32),E32&gt;=DATE(1900,1,1),E32&lt;=DATE(2100,12,31),ISNUMBER(D32),D32&gt;0),E32+D32-1,""))</x:f>
      </x:c>
      <x:c r="G32" s="33" t="str">
        <x:f>IF(F32="","",F32+1)</x:f>
      </x:c>
      <x:c r="H32" s="36" t="str">
        <x:f>IF(F32="","",F32-TODAY())</x:f>
      </x:c>
      <x:c r="I32" s="30"/>
      <x:c r="J32" s="30"/>
      <x:c r="K32" s="44" t="str">
        <x:f>IF(AND(C32="",E32="",I32=""),"",IF(I32="確認済み","確認済み",IF(I32="要再確認","要再確認｜暫定値","未確認｜暫定値")))</x:f>
      </x:c>
      <x:c r="L32" s="44" t="str">
        <x:f>IF(AND(B32="",C32="",E32="",I32=""),"",IF(C32="","区分未入力",IF(E32="","起算日未入力",IF(NOT(ISNUMBER(E32)),"起算日が日付でない",IF(OR(E32&lt;DATE(1900,1,1),E32&gt;DATE(2100,12,31)),"起算日が範囲外",IF(D32="","区分を確認",IF(I32&lt;&gt;"確認済み","起算日を要確認","入力確認OK")))))))</x:f>
      </x:c>
    </x:row>
    <x:row r="33" ht="27" customHeight="1">
      <x:c r="A33" t="n">
        <x:v>25</x:v>
      </x:c>
      <x:c r="B33" s="30"/>
      <x:c r="C33" s="30"/>
      <x:c r="D33" t="str">
        <x:f>IF(C33="","",IFERROR(VLOOKUP(C33,'設定・区分一覧'!$A$5:$B$9,2,FALSE),""))</x:f>
      </x:c>
      <x:c r="E33" s="32"/>
      <x:c r="F33" s="33" t="str">
        <x:f>IF(OR(D33="",E33=""),"",IF(AND(ISNUMBER(E33),E33&gt;=DATE(1900,1,1),E33&lt;=DATE(2100,12,31),ISNUMBER(D33),D33&gt;0),E33+D33-1,""))</x:f>
      </x:c>
      <x:c r="G33" s="33" t="str">
        <x:f>IF(F33="","",F33+1)</x:f>
      </x:c>
      <x:c r="H33" s="36" t="str">
        <x:f>IF(F33="","",F33-TODAY())</x:f>
      </x:c>
      <x:c r="I33" s="30"/>
      <x:c r="J33" s="30"/>
      <x:c r="K33" s="44" t="str">
        <x:f>IF(AND(C33="",E33="",I33=""),"",IF(I33="確認済み","確認済み",IF(I33="要再確認","要再確認｜暫定値","未確認｜暫定値")))</x:f>
      </x:c>
      <x:c r="L33" s="44" t="str">
        <x:f>IF(AND(B33="",C33="",E33="",I33=""),"",IF(C33="","区分未入力",IF(E33="","起算日未入力",IF(NOT(ISNUMBER(E33)),"起算日が日付でない",IF(OR(E33&lt;DATE(1900,1,1),E33&gt;DATE(2100,12,31)),"起算日が範囲外",IF(D33="","区分を確認",IF(I33&lt;&gt;"確認済み","起算日を要確認","入力確認OK")))))))</x:f>
      </x:c>
    </x:row>
    <x:row r="34" ht="27" customHeight="1">
      <x:c r="A34" t="n">
        <x:v>26</x:v>
      </x:c>
      <x:c r="B34" s="30"/>
      <x:c r="C34" s="30"/>
      <x:c r="D34" t="str">
        <x:f>IF(C34="","",IFERROR(VLOOKUP(C34,'設定・区分一覧'!$A$5:$B$9,2,FALSE),""))</x:f>
      </x:c>
      <x:c r="E34" s="32"/>
      <x:c r="F34" s="33" t="str">
        <x:f>IF(OR(D34="",E34=""),"",IF(AND(ISNUMBER(E34),E34&gt;=DATE(1900,1,1),E34&lt;=DATE(2100,12,31),ISNUMBER(D34),D34&gt;0),E34+D34-1,""))</x:f>
      </x:c>
      <x:c r="G34" s="33" t="str">
        <x:f>IF(F34="","",F34+1)</x:f>
      </x:c>
      <x:c r="H34" s="36" t="str">
        <x:f>IF(F34="","",F34-TODAY())</x:f>
      </x:c>
      <x:c r="I34" s="30"/>
      <x:c r="J34" s="30"/>
      <x:c r="K34" s="44" t="str">
        <x:f>IF(AND(C34="",E34="",I34=""),"",IF(I34="確認済み","確認済み",IF(I34="要再確認","要再確認｜暫定値","未確認｜暫定値")))</x:f>
      </x:c>
      <x:c r="L34" s="44" t="str">
        <x:f>IF(AND(B34="",C34="",E34="",I34=""),"",IF(C34="","区分未入力",IF(E34="","起算日未入力",IF(NOT(ISNUMBER(E34)),"起算日が日付でない",IF(OR(E34&lt;DATE(1900,1,1),E34&gt;DATE(2100,12,31)),"起算日が範囲外",IF(D34="","区分を確認",IF(I34&lt;&gt;"確認済み","起算日を要確認","入力確認OK")))))))</x:f>
      </x:c>
    </x:row>
    <x:row r="35" ht="27" customHeight="1">
      <x:c r="A35" t="n">
        <x:v>27</x:v>
      </x:c>
      <x:c r="B35" s="30"/>
      <x:c r="C35" s="30"/>
      <x:c r="D35" t="str">
        <x:f>IF(C35="","",IFERROR(VLOOKUP(C35,'設定・区分一覧'!$A$5:$B$9,2,FALSE),""))</x:f>
      </x:c>
      <x:c r="E35" s="32"/>
      <x:c r="F35" s="33" t="str">
        <x:f>IF(OR(D35="",E35=""),"",IF(AND(ISNUMBER(E35),E35&gt;=DATE(1900,1,1),E35&lt;=DATE(2100,12,31),ISNUMBER(D35),D35&gt;0),E35+D35-1,""))</x:f>
      </x:c>
      <x:c r="G35" s="33" t="str">
        <x:f>IF(F35="","",F35+1)</x:f>
      </x:c>
      <x:c r="H35" s="36" t="str">
        <x:f>IF(F35="","",F35-TODAY())</x:f>
      </x:c>
      <x:c r="I35" s="30"/>
      <x:c r="J35" s="30"/>
      <x:c r="K35" s="44" t="str">
        <x:f>IF(AND(C35="",E35="",I35=""),"",IF(I35="確認済み","確認済み",IF(I35="要再確認","要再確認｜暫定値","未確認｜暫定値")))</x:f>
      </x:c>
      <x:c r="L35" s="44" t="str">
        <x:f>IF(AND(B35="",C35="",E35="",I35=""),"",IF(C35="","区分未入力",IF(E35="","起算日未入力",IF(NOT(ISNUMBER(E35)),"起算日が日付でない",IF(OR(E35&lt;DATE(1900,1,1),E35&gt;DATE(2100,12,31)),"起算日が範囲外",IF(D35="","区分を確認",IF(I35&lt;&gt;"確認済み","起算日を要確認","入力確認OK")))))))</x:f>
      </x:c>
    </x:row>
    <x:row r="36" ht="27" customHeight="1">
      <x:c r="A36" t="n">
        <x:v>28</x:v>
      </x:c>
      <x:c r="B36" s="30"/>
      <x:c r="C36" s="30"/>
      <x:c r="D36" t="str">
        <x:f>IF(C36="","",IFERROR(VLOOKUP(C36,'設定・区分一覧'!$A$5:$B$9,2,FALSE),""))</x:f>
      </x:c>
      <x:c r="E36" s="32"/>
      <x:c r="F36" s="33" t="str">
        <x:f>IF(OR(D36="",E36=""),"",IF(AND(ISNUMBER(E36),E36&gt;=DATE(1900,1,1),E36&lt;=DATE(2100,12,31),ISNUMBER(D36),D36&gt;0),E36+D36-1,""))</x:f>
      </x:c>
      <x:c r="G36" s="33" t="str">
        <x:f>IF(F36="","",F36+1)</x:f>
      </x:c>
      <x:c r="H36" s="36" t="str">
        <x:f>IF(F36="","",F36-TODAY())</x:f>
      </x:c>
      <x:c r="I36" s="30"/>
      <x:c r="J36" s="30"/>
      <x:c r="K36" s="44" t="str">
        <x:f>IF(AND(C36="",E36="",I36=""),"",IF(I36="確認済み","確認済み",IF(I36="要再確認","要再確認｜暫定値","未確認｜暫定値")))</x:f>
      </x:c>
      <x:c r="L36" s="44" t="str">
        <x:f>IF(AND(B36="",C36="",E36="",I36=""),"",IF(C36="","区分未入力",IF(E36="","起算日未入力",IF(NOT(ISNUMBER(E36)),"起算日が日付でない",IF(OR(E36&lt;DATE(1900,1,1),E36&gt;DATE(2100,12,31)),"起算日が範囲外",IF(D36="","区分を確認",IF(I36&lt;&gt;"確認済み","起算日を要確認","入力確認OK")))))))</x:f>
      </x:c>
    </x:row>
    <x:row r="37" ht="27" customHeight="1">
      <x:c r="A37" t="n">
        <x:v>29</x:v>
      </x:c>
      <x:c r="B37" s="30"/>
      <x:c r="C37" s="30"/>
      <x:c r="D37" t="str">
        <x:f>IF(C37="","",IFERROR(VLOOKUP(C37,'設定・区分一覧'!$A$5:$B$9,2,FALSE),""))</x:f>
      </x:c>
      <x:c r="E37" s="32"/>
      <x:c r="F37" s="33" t="str">
        <x:f>IF(OR(D37="",E37=""),"",IF(AND(ISNUMBER(E37),E37&gt;=DATE(1900,1,1),E37&lt;=DATE(2100,12,31),ISNUMBER(D37),D37&gt;0),E37+D37-1,""))</x:f>
      </x:c>
      <x:c r="G37" s="33" t="str">
        <x:f>IF(F37="","",F37+1)</x:f>
      </x:c>
      <x:c r="H37" s="36" t="str">
        <x:f>IF(F37="","",F37-TODAY())</x:f>
      </x:c>
      <x:c r="I37" s="30"/>
      <x:c r="J37" s="30"/>
      <x:c r="K37" s="44" t="str">
        <x:f>IF(AND(C37="",E37="",I37=""),"",IF(I37="確認済み","確認済み",IF(I37="要再確認","要再確認｜暫定値","未確認｜暫定値")))</x:f>
      </x:c>
      <x:c r="L37" s="44" t="str">
        <x:f>IF(AND(B37="",C37="",E37="",I37=""),"",IF(C37="","区分未入力",IF(E37="","起算日未入力",IF(NOT(ISNUMBER(E37)),"起算日が日付でない",IF(OR(E37&lt;DATE(1900,1,1),E37&gt;DATE(2100,12,31)),"起算日が範囲外",IF(D37="","区分を確認",IF(I37&lt;&gt;"確認済み","起算日を要確認","入力確認OK")))))))</x:f>
      </x:c>
    </x:row>
    <x:row r="38" ht="27" customHeight="1">
      <x:c r="A38" t="n">
        <x:v>30</x:v>
      </x:c>
      <x:c r="B38" s="30"/>
      <x:c r="C38" s="30"/>
      <x:c r="D38" t="str">
        <x:f>IF(C38="","",IFERROR(VLOOKUP(C38,'設定・区分一覧'!$A$5:$B$9,2,FALSE),""))</x:f>
      </x:c>
      <x:c r="E38" s="32"/>
      <x:c r="F38" s="33" t="str">
        <x:f>IF(OR(D38="",E38=""),"",IF(AND(ISNUMBER(E38),E38&gt;=DATE(1900,1,1),E38&lt;=DATE(2100,12,31),ISNUMBER(D38),D38&gt;0),E38+D38-1,""))</x:f>
      </x:c>
      <x:c r="G38" s="33" t="str">
        <x:f>IF(F38="","",F38+1)</x:f>
      </x:c>
      <x:c r="H38" s="36" t="str">
        <x:f>IF(F38="","",F38-TODAY())</x:f>
      </x:c>
      <x:c r="I38" s="30"/>
      <x:c r="J38" s="30"/>
      <x:c r="K38" s="44" t="str">
        <x:f>IF(AND(C38="",E38="",I38=""),"",IF(I38="確認済み","確認済み",IF(I38="要再確認","要再確認｜暫定値","未確認｜暫定値")))</x:f>
      </x:c>
      <x:c r="L38" s="44" t="str">
        <x:f>IF(AND(B38="",C38="",E38="",I38=""),"",IF(C38="","区分未入力",IF(E38="","起算日未入力",IF(NOT(ISNUMBER(E38)),"起算日が日付でない",IF(OR(E38&lt;DATE(1900,1,1),E38&gt;DATE(2100,12,31)),"起算日が範囲外",IF(D38="","区分を確認",IF(I38&lt;&gt;"確認済み","起算日を要確認","入力確認OK")))))))</x:f>
      </x:c>
    </x:row>
    <x:row r="39" ht="27" customHeight="1">
      <x:c r="A39" t="n">
        <x:v>31</x:v>
      </x:c>
      <x:c r="B39" s="30"/>
      <x:c r="C39" s="30"/>
      <x:c r="D39" t="str">
        <x:f>IF(C39="","",IFERROR(VLOOKUP(C39,'設定・区分一覧'!$A$5:$B$9,2,FALSE),""))</x:f>
      </x:c>
      <x:c r="E39" s="32"/>
      <x:c r="F39" s="33" t="str">
        <x:f>IF(OR(D39="",E39=""),"",IF(AND(ISNUMBER(E39),E39&gt;=DATE(1900,1,1),E39&lt;=DATE(2100,12,31),ISNUMBER(D39),D39&gt;0),E39+D39-1,""))</x:f>
      </x:c>
      <x:c r="G39" s="33" t="str">
        <x:f>IF(F39="","",F39+1)</x:f>
      </x:c>
      <x:c r="H39" s="36" t="str">
        <x:f>IF(F39="","",F39-TODAY())</x:f>
      </x:c>
      <x:c r="I39" s="30"/>
      <x:c r="J39" s="30"/>
      <x:c r="K39" s="44" t="str">
        <x:f>IF(AND(C39="",E39="",I39=""),"",IF(I39="確認済み","確認済み",IF(I39="要再確認","要再確認｜暫定値","未確認｜暫定値")))</x:f>
      </x:c>
      <x:c r="L39" s="44" t="str">
        <x:f>IF(AND(B39="",C39="",E39="",I39=""),"",IF(C39="","区分未入力",IF(E39="","起算日未入力",IF(NOT(ISNUMBER(E39)),"起算日が日付でない",IF(OR(E39&lt;DATE(1900,1,1),E39&gt;DATE(2100,12,31)),"起算日が範囲外",IF(D39="","区分を確認",IF(I39&lt;&gt;"確認済み","起算日を要確認","入力確認OK")))))))</x:f>
      </x:c>
    </x:row>
    <x:row r="40" ht="27" customHeight="1">
      <x:c r="A40" t="n">
        <x:v>32</x:v>
      </x:c>
      <x:c r="B40" s="30"/>
      <x:c r="C40" s="30"/>
      <x:c r="D40" t="str">
        <x:f>IF(C40="","",IFERROR(VLOOKUP(C40,'設定・区分一覧'!$A$5:$B$9,2,FALSE),""))</x:f>
      </x:c>
      <x:c r="E40" s="32"/>
      <x:c r="F40" s="33" t="str">
        <x:f>IF(OR(D40="",E40=""),"",IF(AND(ISNUMBER(E40),E40&gt;=DATE(1900,1,1),E40&lt;=DATE(2100,12,31),ISNUMBER(D40),D40&gt;0),E40+D40-1,""))</x:f>
      </x:c>
      <x:c r="G40" s="33" t="str">
        <x:f>IF(F40="","",F40+1)</x:f>
      </x:c>
      <x:c r="H40" s="36" t="str">
        <x:f>IF(F40="","",F40-TODAY())</x:f>
      </x:c>
      <x:c r="I40" s="30"/>
      <x:c r="J40" s="30"/>
      <x:c r="K40" s="44" t="str">
        <x:f>IF(AND(C40="",E40="",I40=""),"",IF(I40="確認済み","確認済み",IF(I40="要再確認","要再確認｜暫定値","未確認｜暫定値")))</x:f>
      </x:c>
      <x:c r="L40" s="44" t="str">
        <x:f>IF(AND(B40="",C40="",E40="",I40=""),"",IF(C40="","区分未入力",IF(E40="","起算日未入力",IF(NOT(ISNUMBER(E40)),"起算日が日付でない",IF(OR(E40&lt;DATE(1900,1,1),E40&gt;DATE(2100,12,31)),"起算日が範囲外",IF(D40="","区分を確認",IF(I40&lt;&gt;"確認済み","起算日を要確認","入力確認OK")))))))</x:f>
      </x:c>
    </x:row>
    <x:row r="41" ht="27" customHeight="1">
      <x:c r="A41" t="n">
        <x:v>33</x:v>
      </x:c>
      <x:c r="B41" s="30"/>
      <x:c r="C41" s="30"/>
      <x:c r="D41" t="str">
        <x:f>IF(C41="","",IFERROR(VLOOKUP(C41,'設定・区分一覧'!$A$5:$B$9,2,FALSE),""))</x:f>
      </x:c>
      <x:c r="E41" s="32"/>
      <x:c r="F41" s="33" t="str">
        <x:f>IF(OR(D41="",E41=""),"",IF(AND(ISNUMBER(E41),E41&gt;=DATE(1900,1,1),E41&lt;=DATE(2100,12,31),ISNUMBER(D41),D41&gt;0),E41+D41-1,""))</x:f>
      </x:c>
      <x:c r="G41" s="33" t="str">
        <x:f>IF(F41="","",F41+1)</x:f>
      </x:c>
      <x:c r="H41" s="36" t="str">
        <x:f>IF(F41="","",F41-TODAY())</x:f>
      </x:c>
      <x:c r="I41" s="30"/>
      <x:c r="J41" s="30"/>
      <x:c r="K41" s="44" t="str">
        <x:f>IF(AND(C41="",E41="",I41=""),"",IF(I41="確認済み","確認済み",IF(I41="要再確認","要再確認｜暫定値","未確認｜暫定値")))</x:f>
      </x:c>
      <x:c r="L41" s="44" t="str">
        <x:f>IF(AND(B41="",C41="",E41="",I41=""),"",IF(C41="","区分未入力",IF(E41="","起算日未入力",IF(NOT(ISNUMBER(E41)),"起算日が日付でない",IF(OR(E41&lt;DATE(1900,1,1),E41&gt;DATE(2100,12,31)),"起算日が範囲外",IF(D41="","区分を確認",IF(I41&lt;&gt;"確認済み","起算日を要確認","入力確認OK")))))))</x:f>
      </x:c>
    </x:row>
    <x:row r="42" ht="27" customHeight="1">
      <x:c r="A42" t="n">
        <x:v>34</x:v>
      </x:c>
      <x:c r="B42" s="30"/>
      <x:c r="C42" s="30"/>
      <x:c r="D42" t="str">
        <x:f>IF(C42="","",IFERROR(VLOOKUP(C42,'設定・区分一覧'!$A$5:$B$9,2,FALSE),""))</x:f>
      </x:c>
      <x:c r="E42" s="32"/>
      <x:c r="F42" s="33" t="str">
        <x:f>IF(OR(D42="",E42=""),"",IF(AND(ISNUMBER(E42),E42&gt;=DATE(1900,1,1),E42&lt;=DATE(2100,12,31),ISNUMBER(D42),D42&gt;0),E42+D42-1,""))</x:f>
      </x:c>
      <x:c r="G42" s="33" t="str">
        <x:f>IF(F42="","",F42+1)</x:f>
      </x:c>
      <x:c r="H42" s="36" t="str">
        <x:f>IF(F42="","",F42-TODAY())</x:f>
      </x:c>
      <x:c r="I42" s="30"/>
      <x:c r="J42" s="30"/>
      <x:c r="K42" s="44" t="str">
        <x:f>IF(AND(C42="",E42="",I42=""),"",IF(I42="確認済み","確認済み",IF(I42="要再確認","要再確認｜暫定値","未確認｜暫定値")))</x:f>
      </x:c>
      <x:c r="L42" s="44" t="str">
        <x:f>IF(AND(B42="",C42="",E42="",I42=""),"",IF(C42="","区分未入力",IF(E42="","起算日未入力",IF(NOT(ISNUMBER(E42)),"起算日が日付でない",IF(OR(E42&lt;DATE(1900,1,1),E42&gt;DATE(2100,12,31)),"起算日が範囲外",IF(D42="","区分を確認",IF(I42&lt;&gt;"確認済み","起算日を要確認","入力確認OK")))))))</x:f>
      </x:c>
    </x:row>
    <x:row r="43" ht="27" customHeight="1">
      <x:c r="A43" t="n">
        <x:v>35</x:v>
      </x:c>
      <x:c r="B43" s="30"/>
      <x:c r="C43" s="30"/>
      <x:c r="D43" t="str">
        <x:f>IF(C43="","",IFERROR(VLOOKUP(C43,'設定・区分一覧'!$A$5:$B$9,2,FALSE),""))</x:f>
      </x:c>
      <x:c r="E43" s="32"/>
      <x:c r="F43" s="33" t="str">
        <x:f>IF(OR(D43="",E43=""),"",IF(AND(ISNUMBER(E43),E43&gt;=DATE(1900,1,1),E43&lt;=DATE(2100,12,31),ISNUMBER(D43),D43&gt;0),E43+D43-1,""))</x:f>
      </x:c>
      <x:c r="G43" s="33" t="str">
        <x:f>IF(F43="","",F43+1)</x:f>
      </x:c>
      <x:c r="H43" s="36" t="str">
        <x:f>IF(F43="","",F43-TODAY())</x:f>
      </x:c>
      <x:c r="I43" s="30"/>
      <x:c r="J43" s="30"/>
      <x:c r="K43" s="44" t="str">
        <x:f>IF(AND(C43="",E43="",I43=""),"",IF(I43="確認済み","確認済み",IF(I43="要再確認","要再確認｜暫定値","未確認｜暫定値")))</x:f>
      </x:c>
      <x:c r="L43" s="44" t="str">
        <x:f>IF(AND(B43="",C43="",E43="",I43=""),"",IF(C43="","区分未入力",IF(E43="","起算日未入力",IF(NOT(ISNUMBER(E43)),"起算日が日付でない",IF(OR(E43&lt;DATE(1900,1,1),E43&gt;DATE(2100,12,31)),"起算日が範囲外",IF(D43="","区分を確認",IF(I43&lt;&gt;"確認済み","起算日を要確認","入力確認OK")))))))</x:f>
      </x:c>
    </x:row>
    <x:row r="44" ht="27" customHeight="1">
      <x:c r="A44" t="n">
        <x:v>36</x:v>
      </x:c>
      <x:c r="B44" s="30"/>
      <x:c r="C44" s="30"/>
      <x:c r="D44" t="str">
        <x:f>IF(C44="","",IFERROR(VLOOKUP(C44,'設定・区分一覧'!$A$5:$B$9,2,FALSE),""))</x:f>
      </x:c>
      <x:c r="E44" s="32"/>
      <x:c r="F44" s="33" t="str">
        <x:f>IF(OR(D44="",E44=""),"",IF(AND(ISNUMBER(E44),E44&gt;=DATE(1900,1,1),E44&lt;=DATE(2100,12,31),ISNUMBER(D44),D44&gt;0),E44+D44-1,""))</x:f>
      </x:c>
      <x:c r="G44" s="33" t="str">
        <x:f>IF(F44="","",F44+1)</x:f>
      </x:c>
      <x:c r="H44" s="36" t="str">
        <x:f>IF(F44="","",F44-TODAY())</x:f>
      </x:c>
      <x:c r="I44" s="30"/>
      <x:c r="J44" s="30"/>
      <x:c r="K44" s="44" t="str">
        <x:f>IF(AND(C44="",E44="",I44=""),"",IF(I44="確認済み","確認済み",IF(I44="要再確認","要再確認｜暫定値","未確認｜暫定値")))</x:f>
      </x:c>
      <x:c r="L44" s="44" t="str">
        <x:f>IF(AND(B44="",C44="",E44="",I44=""),"",IF(C44="","区分未入力",IF(E44="","起算日未入力",IF(NOT(ISNUMBER(E44)),"起算日が日付でない",IF(OR(E44&lt;DATE(1900,1,1),E44&gt;DATE(2100,12,31)),"起算日が範囲外",IF(D44="","区分を確認",IF(I44&lt;&gt;"確認済み","起算日を要確認","入力確認OK")))))))</x:f>
      </x:c>
    </x:row>
    <x:row r="45" ht="27" customHeight="1">
      <x:c r="A45" t="n">
        <x:v>37</x:v>
      </x:c>
      <x:c r="B45" s="30"/>
      <x:c r="C45" s="30"/>
      <x:c r="D45" t="str">
        <x:f>IF(C45="","",IFERROR(VLOOKUP(C45,'設定・区分一覧'!$A$5:$B$9,2,FALSE),""))</x:f>
      </x:c>
      <x:c r="E45" s="32"/>
      <x:c r="F45" s="33" t="str">
        <x:f>IF(OR(D45="",E45=""),"",IF(AND(ISNUMBER(E45),E45&gt;=DATE(1900,1,1),E45&lt;=DATE(2100,12,31),ISNUMBER(D45),D45&gt;0),E45+D45-1,""))</x:f>
      </x:c>
      <x:c r="G45" s="33" t="str">
        <x:f>IF(F45="","",F45+1)</x:f>
      </x:c>
      <x:c r="H45" s="36" t="str">
        <x:f>IF(F45="","",F45-TODAY())</x:f>
      </x:c>
      <x:c r="I45" s="30"/>
      <x:c r="J45" s="30"/>
      <x:c r="K45" s="44" t="str">
        <x:f>IF(AND(C45="",E45="",I45=""),"",IF(I45="確認済み","確認済み",IF(I45="要再確認","要再確認｜暫定値","未確認｜暫定値")))</x:f>
      </x:c>
      <x:c r="L45" s="44" t="str">
        <x:f>IF(AND(B45="",C45="",E45="",I45=""),"",IF(C45="","区分未入力",IF(E45="","起算日未入力",IF(NOT(ISNUMBER(E45)),"起算日が日付でない",IF(OR(E45&lt;DATE(1900,1,1),E45&gt;DATE(2100,12,31)),"起算日が範囲外",IF(D45="","区分を確認",IF(I45&lt;&gt;"確認済み","起算日を要確認","入力確認OK")))))))</x:f>
      </x:c>
    </x:row>
    <x:row r="46" ht="27" customHeight="1">
      <x:c r="A46" t="n">
        <x:v>38</x:v>
      </x:c>
      <x:c r="B46" s="30"/>
      <x:c r="C46" s="30"/>
      <x:c r="D46" t="str">
        <x:f>IF(C46="","",IFERROR(VLOOKUP(C46,'設定・区分一覧'!$A$5:$B$9,2,FALSE),""))</x:f>
      </x:c>
      <x:c r="E46" s="32"/>
      <x:c r="F46" s="33" t="str">
        <x:f>IF(OR(D46="",E46=""),"",IF(AND(ISNUMBER(E46),E46&gt;=DATE(1900,1,1),E46&lt;=DATE(2100,12,31),ISNUMBER(D46),D46&gt;0),E46+D46-1,""))</x:f>
      </x:c>
      <x:c r="G46" s="33" t="str">
        <x:f>IF(F46="","",F46+1)</x:f>
      </x:c>
      <x:c r="H46" s="36" t="str">
        <x:f>IF(F46="","",F46-TODAY())</x:f>
      </x:c>
      <x:c r="I46" s="30"/>
      <x:c r="J46" s="30"/>
      <x:c r="K46" s="44" t="str">
        <x:f>IF(AND(C46="",E46="",I46=""),"",IF(I46="確認済み","確認済み",IF(I46="要再確認","要再確認｜暫定値","未確認｜暫定値")))</x:f>
      </x:c>
      <x:c r="L46" s="44" t="str">
        <x:f>IF(AND(B46="",C46="",E46="",I46=""),"",IF(C46="","区分未入力",IF(E46="","起算日未入力",IF(NOT(ISNUMBER(E46)),"起算日が日付でない",IF(OR(E46&lt;DATE(1900,1,1),E46&gt;DATE(2100,12,31)),"起算日が範囲外",IF(D46="","区分を確認",IF(I46&lt;&gt;"確認済み","起算日を要確認","入力確認OK")))))))</x:f>
      </x:c>
    </x:row>
    <x:row r="47" ht="27" customHeight="1">
      <x:c r="A47" t="n">
        <x:v>39</x:v>
      </x:c>
      <x:c r="B47" s="30"/>
      <x:c r="C47" s="30"/>
      <x:c r="D47" t="str">
        <x:f>IF(C47="","",IFERROR(VLOOKUP(C47,'設定・区分一覧'!$A$5:$B$9,2,FALSE),""))</x:f>
      </x:c>
      <x:c r="E47" s="32"/>
      <x:c r="F47" s="33" t="str">
        <x:f>IF(OR(D47="",E47=""),"",IF(AND(ISNUMBER(E47),E47&gt;=DATE(1900,1,1),E47&lt;=DATE(2100,12,31),ISNUMBER(D47),D47&gt;0),E47+D47-1,""))</x:f>
      </x:c>
      <x:c r="G47" s="33" t="str">
        <x:f>IF(F47="","",F47+1)</x:f>
      </x:c>
      <x:c r="H47" s="36" t="str">
        <x:f>IF(F47="","",F47-TODAY())</x:f>
      </x:c>
      <x:c r="I47" s="30"/>
      <x:c r="J47" s="30"/>
      <x:c r="K47" s="44" t="str">
        <x:f>IF(AND(C47="",E47="",I47=""),"",IF(I47="確認済み","確認済み",IF(I47="要再確認","要再確認｜暫定値","未確認｜暫定値")))</x:f>
      </x:c>
      <x:c r="L47" s="44" t="str">
        <x:f>IF(AND(B47="",C47="",E47="",I47=""),"",IF(C47="","区分未入力",IF(E47="","起算日未入力",IF(NOT(ISNUMBER(E47)),"起算日が日付でない",IF(OR(E47&lt;DATE(1900,1,1),E47&gt;DATE(2100,12,31)),"起算日が範囲外",IF(D47="","区分を確認",IF(I47&lt;&gt;"確認済み","起算日を要確認","入力確認OK")))))))</x:f>
      </x:c>
    </x:row>
    <x:row r="48" ht="27" customHeight="1">
      <x:c r="A48" t="n">
        <x:v>40</x:v>
      </x:c>
      <x:c r="B48" s="30"/>
      <x:c r="C48" s="30"/>
      <x:c r="D48" t="str">
        <x:f>IF(C48="","",IFERROR(VLOOKUP(C48,'設定・区分一覧'!$A$5:$B$9,2,FALSE),""))</x:f>
      </x:c>
      <x:c r="E48" s="32"/>
      <x:c r="F48" s="33" t="str">
        <x:f>IF(OR(D48="",E48=""),"",IF(AND(ISNUMBER(E48),E48&gt;=DATE(1900,1,1),E48&lt;=DATE(2100,12,31),ISNUMBER(D48),D48&gt;0),E48+D48-1,""))</x:f>
      </x:c>
      <x:c r="G48" s="33" t="str">
        <x:f>IF(F48="","",F48+1)</x:f>
      </x:c>
      <x:c r="H48" s="36" t="str">
        <x:f>IF(F48="","",F48-TODAY())</x:f>
      </x:c>
      <x:c r="I48" s="30"/>
      <x:c r="J48" s="30"/>
      <x:c r="K48" s="44" t="str">
        <x:f>IF(AND(C48="",E48="",I48=""),"",IF(I48="確認済み","確認済み",IF(I48="要再確認","要再確認｜暫定値","未確認｜暫定値")))</x:f>
      </x:c>
      <x:c r="L48" s="44" t="str">
        <x:f>IF(AND(B48="",C48="",E48="",I48=""),"",IF(C48="","区分未入力",IF(E48="","起算日未入力",IF(NOT(ISNUMBER(E48)),"起算日が日付でない",IF(OR(E48&lt;DATE(1900,1,1),E48&gt;DATE(2100,12,31)),"起算日が範囲外",IF(D48="","区分を確認",IF(I48&lt;&gt;"確認済み","起算日を要確認","入力確認OK")))))))</x:f>
      </x:c>
    </x:row>
    <x:row r="49" ht="27" customHeight="1">
      <x:c r="A49" t="n">
        <x:v>41</x:v>
      </x:c>
      <x:c r="B49" s="30"/>
      <x:c r="C49" s="30"/>
      <x:c r="D49" t="str">
        <x:f>IF(C49="","",IFERROR(VLOOKUP(C49,'設定・区分一覧'!$A$5:$B$9,2,FALSE),""))</x:f>
      </x:c>
      <x:c r="E49" s="32"/>
      <x:c r="F49" s="33" t="str">
        <x:f>IF(OR(D49="",E49=""),"",IF(AND(ISNUMBER(E49),E49&gt;=DATE(1900,1,1),E49&lt;=DATE(2100,12,31),ISNUMBER(D49),D49&gt;0),E49+D49-1,""))</x:f>
      </x:c>
      <x:c r="G49" s="33" t="str">
        <x:f>IF(F49="","",F49+1)</x:f>
      </x:c>
      <x:c r="H49" s="36" t="str">
        <x:f>IF(F49="","",F49-TODAY())</x:f>
      </x:c>
      <x:c r="I49" s="30"/>
      <x:c r="J49" s="30"/>
      <x:c r="K49" s="44" t="str">
        <x:f>IF(AND(C49="",E49="",I49=""),"",IF(I49="確認済み","確認済み",IF(I49="要再確認","要再確認｜暫定値","未確認｜暫定値")))</x:f>
      </x:c>
      <x:c r="L49" s="44" t="str">
        <x:f>IF(AND(B49="",C49="",E49="",I49=""),"",IF(C49="","区分未入力",IF(E49="","起算日未入力",IF(NOT(ISNUMBER(E49)),"起算日が日付でない",IF(OR(E49&lt;DATE(1900,1,1),E49&gt;DATE(2100,12,31)),"起算日が範囲外",IF(D49="","区分を確認",IF(I49&lt;&gt;"確認済み","起算日を要確認","入力確認OK")))))))</x:f>
      </x:c>
    </x:row>
    <x:row r="50" ht="27" customHeight="1">
      <x:c r="A50" t="n">
        <x:v>42</x:v>
      </x:c>
      <x:c r="B50" s="30"/>
      <x:c r="C50" s="30"/>
      <x:c r="D50" t="str">
        <x:f>IF(C50="","",IFERROR(VLOOKUP(C50,'設定・区分一覧'!$A$5:$B$9,2,FALSE),""))</x:f>
      </x:c>
      <x:c r="E50" s="32"/>
      <x:c r="F50" s="33" t="str">
        <x:f>IF(OR(D50="",E50=""),"",IF(AND(ISNUMBER(E50),E50&gt;=DATE(1900,1,1),E50&lt;=DATE(2100,12,31),ISNUMBER(D50),D50&gt;0),E50+D50-1,""))</x:f>
      </x:c>
      <x:c r="G50" s="33" t="str">
        <x:f>IF(F50="","",F50+1)</x:f>
      </x:c>
      <x:c r="H50" s="36" t="str">
        <x:f>IF(F50="","",F50-TODAY())</x:f>
      </x:c>
      <x:c r="I50" s="30"/>
      <x:c r="J50" s="30"/>
      <x:c r="K50" s="44" t="str">
        <x:f>IF(AND(C50="",E50="",I50=""),"",IF(I50="確認済み","確認済み",IF(I50="要再確認","要再確認｜暫定値","未確認｜暫定値")))</x:f>
      </x:c>
      <x:c r="L50" s="44" t="str">
        <x:f>IF(AND(B50="",C50="",E50="",I50=""),"",IF(C50="","区分未入力",IF(E50="","起算日未入力",IF(NOT(ISNUMBER(E50)),"起算日が日付でない",IF(OR(E50&lt;DATE(1900,1,1),E50&gt;DATE(2100,12,31)),"起算日が範囲外",IF(D50="","区分を確認",IF(I50&lt;&gt;"確認済み","起算日を要確認","入力確認OK")))))))</x:f>
      </x:c>
    </x:row>
    <x:row r="51" ht="27" customHeight="1">
      <x:c r="A51" t="n">
        <x:v>43</x:v>
      </x:c>
      <x:c r="B51" s="30"/>
      <x:c r="C51" s="30"/>
      <x:c r="D51" t="str">
        <x:f>IF(C51="","",IFERROR(VLOOKUP(C51,'設定・区分一覧'!$A$5:$B$9,2,FALSE),""))</x:f>
      </x:c>
      <x:c r="E51" s="32"/>
      <x:c r="F51" s="33" t="str">
        <x:f>IF(OR(D51="",E51=""),"",IF(AND(ISNUMBER(E51),E51&gt;=DATE(1900,1,1),E51&lt;=DATE(2100,12,31),ISNUMBER(D51),D51&gt;0),E51+D51-1,""))</x:f>
      </x:c>
      <x:c r="G51" s="33" t="str">
        <x:f>IF(F51="","",F51+1)</x:f>
      </x:c>
      <x:c r="H51" s="36" t="str">
        <x:f>IF(F51="","",F51-TODAY())</x:f>
      </x:c>
      <x:c r="I51" s="30"/>
      <x:c r="J51" s="30"/>
      <x:c r="K51" s="44" t="str">
        <x:f>IF(AND(C51="",E51="",I51=""),"",IF(I51="確認済み","確認済み",IF(I51="要再確認","要再確認｜暫定値","未確認｜暫定値")))</x:f>
      </x:c>
      <x:c r="L51" s="44" t="str">
        <x:f>IF(AND(B51="",C51="",E51="",I51=""),"",IF(C51="","区分未入力",IF(E51="","起算日未入力",IF(NOT(ISNUMBER(E51)),"起算日が日付でない",IF(OR(E51&lt;DATE(1900,1,1),E51&gt;DATE(2100,12,31)),"起算日が範囲外",IF(D51="","区分を確認",IF(I51&lt;&gt;"確認済み","起算日を要確認","入力確認OK")))))))</x:f>
      </x:c>
    </x:row>
    <x:row r="52" ht="27" customHeight="1">
      <x:c r="A52" t="n">
        <x:v>44</x:v>
      </x:c>
      <x:c r="B52" s="30"/>
      <x:c r="C52" s="30"/>
      <x:c r="D52" t="str">
        <x:f>IF(C52="","",IFERROR(VLOOKUP(C52,'設定・区分一覧'!$A$5:$B$9,2,FALSE),""))</x:f>
      </x:c>
      <x:c r="E52" s="32"/>
      <x:c r="F52" s="33" t="str">
        <x:f>IF(OR(D52="",E52=""),"",IF(AND(ISNUMBER(E52),E52&gt;=DATE(1900,1,1),E52&lt;=DATE(2100,12,31),ISNUMBER(D52),D52&gt;0),E52+D52-1,""))</x:f>
      </x:c>
      <x:c r="G52" s="33" t="str">
        <x:f>IF(F52="","",F52+1)</x:f>
      </x:c>
      <x:c r="H52" s="36" t="str">
        <x:f>IF(F52="","",F52-TODAY())</x:f>
      </x:c>
      <x:c r="I52" s="30"/>
      <x:c r="J52" s="30"/>
      <x:c r="K52" s="44" t="str">
        <x:f>IF(AND(C52="",E52="",I52=""),"",IF(I52="確認済み","確認済み",IF(I52="要再確認","要再確認｜暫定値","未確認｜暫定値")))</x:f>
      </x:c>
      <x:c r="L52" s="44" t="str">
        <x:f>IF(AND(B52="",C52="",E52="",I52=""),"",IF(C52="","区分未入力",IF(E52="","起算日未入力",IF(NOT(ISNUMBER(E52)),"起算日が日付でない",IF(OR(E52&lt;DATE(1900,1,1),E52&gt;DATE(2100,12,31)),"起算日が範囲外",IF(D52="","区分を確認",IF(I52&lt;&gt;"確認済み","起算日を要確認","入力確認OK")))))))</x:f>
      </x:c>
    </x:row>
    <x:row r="53" ht="27" customHeight="1">
      <x:c r="A53" t="n">
        <x:v>45</x:v>
      </x:c>
      <x:c r="B53" s="30"/>
      <x:c r="C53" s="30"/>
      <x:c r="D53" t="str">
        <x:f>IF(C53="","",IFERROR(VLOOKUP(C53,'設定・区分一覧'!$A$5:$B$9,2,FALSE),""))</x:f>
      </x:c>
      <x:c r="E53" s="32"/>
      <x:c r="F53" s="33" t="str">
        <x:f>IF(OR(D53="",E53=""),"",IF(AND(ISNUMBER(E53),E53&gt;=DATE(1900,1,1),E53&lt;=DATE(2100,12,31),ISNUMBER(D53),D53&gt;0),E53+D53-1,""))</x:f>
      </x:c>
      <x:c r="G53" s="33" t="str">
        <x:f>IF(F53="","",F53+1)</x:f>
      </x:c>
      <x:c r="H53" s="36" t="str">
        <x:f>IF(F53="","",F53-TODAY())</x:f>
      </x:c>
      <x:c r="I53" s="30"/>
      <x:c r="J53" s="30"/>
      <x:c r="K53" s="44" t="str">
        <x:f>IF(AND(C53="",E53="",I53=""),"",IF(I53="確認済み","確認済み",IF(I53="要再確認","要再確認｜暫定値","未確認｜暫定値")))</x:f>
      </x:c>
      <x:c r="L53" s="44" t="str">
        <x:f>IF(AND(B53="",C53="",E53="",I53=""),"",IF(C53="","区分未入力",IF(E53="","起算日未入力",IF(NOT(ISNUMBER(E53)),"起算日が日付でない",IF(OR(E53&lt;DATE(1900,1,1),E53&gt;DATE(2100,12,31)),"起算日が範囲外",IF(D53="","区分を確認",IF(I53&lt;&gt;"確認済み","起算日を要確認","入力確認OK")))))))</x:f>
      </x:c>
    </x:row>
    <x:row r="54" ht="27" customHeight="1">
      <x:c r="A54" t="n">
        <x:v>46</x:v>
      </x:c>
      <x:c r="B54" s="30"/>
      <x:c r="C54" s="30"/>
      <x:c r="D54" t="str">
        <x:f>IF(C54="","",IFERROR(VLOOKUP(C54,'設定・区分一覧'!$A$5:$B$9,2,FALSE),""))</x:f>
      </x:c>
      <x:c r="E54" s="32"/>
      <x:c r="F54" s="33" t="str">
        <x:f>IF(OR(D54="",E54=""),"",IF(AND(ISNUMBER(E54),E54&gt;=DATE(1900,1,1),E54&lt;=DATE(2100,12,31),ISNUMBER(D54),D54&gt;0),E54+D54-1,""))</x:f>
      </x:c>
      <x:c r="G54" s="33" t="str">
        <x:f>IF(F54="","",F54+1)</x:f>
      </x:c>
      <x:c r="H54" s="36" t="str">
        <x:f>IF(F54="","",F54-TODAY())</x:f>
      </x:c>
      <x:c r="I54" s="30"/>
      <x:c r="J54" s="30"/>
      <x:c r="K54" s="44" t="str">
        <x:f>IF(AND(C54="",E54="",I54=""),"",IF(I54="確認済み","確認済み",IF(I54="要再確認","要再確認｜暫定値","未確認｜暫定値")))</x:f>
      </x:c>
      <x:c r="L54" s="44" t="str">
        <x:f>IF(AND(B54="",C54="",E54="",I54=""),"",IF(C54="","区分未入力",IF(E54="","起算日未入力",IF(NOT(ISNUMBER(E54)),"起算日が日付でない",IF(OR(E54&lt;DATE(1900,1,1),E54&gt;DATE(2100,12,31)),"起算日が範囲外",IF(D54="","区分を確認",IF(I54&lt;&gt;"確認済み","起算日を要確認","入力確認OK")))))))</x:f>
      </x:c>
    </x:row>
    <x:row r="55" ht="27" customHeight="1">
      <x:c r="A55" t="n">
        <x:v>47</x:v>
      </x:c>
      <x:c r="B55" s="30"/>
      <x:c r="C55" s="30"/>
      <x:c r="D55" t="str">
        <x:f>IF(C55="","",IFERROR(VLOOKUP(C55,'設定・区分一覧'!$A$5:$B$9,2,FALSE),""))</x:f>
      </x:c>
      <x:c r="E55" s="32"/>
      <x:c r="F55" s="33" t="str">
        <x:f>IF(OR(D55="",E55=""),"",IF(AND(ISNUMBER(E55),E55&gt;=DATE(1900,1,1),E55&lt;=DATE(2100,12,31),ISNUMBER(D55),D55&gt;0),E55+D55-1,""))</x:f>
      </x:c>
      <x:c r="G55" s="33" t="str">
        <x:f>IF(F55="","",F55+1)</x:f>
      </x:c>
      <x:c r="H55" s="36" t="str">
        <x:f>IF(F55="","",F55-TODAY())</x:f>
      </x:c>
      <x:c r="I55" s="30"/>
      <x:c r="J55" s="30"/>
      <x:c r="K55" s="44" t="str">
        <x:f>IF(AND(C55="",E55="",I55=""),"",IF(I55="確認済み","確認済み",IF(I55="要再確認","要再確認｜暫定値","未確認｜暫定値")))</x:f>
      </x:c>
      <x:c r="L55" s="44" t="str">
        <x:f>IF(AND(B55="",C55="",E55="",I55=""),"",IF(C55="","区分未入力",IF(E55="","起算日未入力",IF(NOT(ISNUMBER(E55)),"起算日が日付でない",IF(OR(E55&lt;DATE(1900,1,1),E55&gt;DATE(2100,12,31)),"起算日が範囲外",IF(D55="","区分を確認",IF(I55&lt;&gt;"確認済み","起算日を要確認","入力確認OK")))))))</x:f>
      </x:c>
    </x:row>
    <x:row r="56" ht="27" customHeight="1">
      <x:c r="A56" t="n">
        <x:v>48</x:v>
      </x:c>
      <x:c r="B56" s="30"/>
      <x:c r="C56" s="30"/>
      <x:c r="D56" t="str">
        <x:f>IF(C56="","",IFERROR(VLOOKUP(C56,'設定・区分一覧'!$A$5:$B$9,2,FALSE),""))</x:f>
      </x:c>
      <x:c r="E56" s="32"/>
      <x:c r="F56" s="33" t="str">
        <x:f>IF(OR(D56="",E56=""),"",IF(AND(ISNUMBER(E56),E56&gt;=DATE(1900,1,1),E56&lt;=DATE(2100,12,31),ISNUMBER(D56),D56&gt;0),E56+D56-1,""))</x:f>
      </x:c>
      <x:c r="G56" s="33" t="str">
        <x:f>IF(F56="","",F56+1)</x:f>
      </x:c>
      <x:c r="H56" s="36" t="str">
        <x:f>IF(F56="","",F56-TODAY())</x:f>
      </x:c>
      <x:c r="I56" s="30"/>
      <x:c r="J56" s="30"/>
      <x:c r="K56" s="44" t="str">
        <x:f>IF(AND(C56="",E56="",I56=""),"",IF(I56="確認済み","確認済み",IF(I56="要再確認","要再確認｜暫定値","未確認｜暫定値")))</x:f>
      </x:c>
      <x:c r="L56" s="44" t="str">
        <x:f>IF(AND(B56="",C56="",E56="",I56=""),"",IF(C56="","区分未入力",IF(E56="","起算日未入力",IF(NOT(ISNUMBER(E56)),"起算日が日付でない",IF(OR(E56&lt;DATE(1900,1,1),E56&gt;DATE(2100,12,31)),"起算日が範囲外",IF(D56="","区分を確認",IF(I56&lt;&gt;"確認済み","起算日を要確認","入力確認OK")))))))</x:f>
      </x:c>
    </x:row>
    <x:row r="57" ht="27" customHeight="1">
      <x:c r="A57" t="n">
        <x:v>49</x:v>
      </x:c>
      <x:c r="B57" s="30"/>
      <x:c r="C57" s="30"/>
      <x:c r="D57" t="str">
        <x:f>IF(C57="","",IFERROR(VLOOKUP(C57,'設定・区分一覧'!$A$5:$B$9,2,FALSE),""))</x:f>
      </x:c>
      <x:c r="E57" s="32"/>
      <x:c r="F57" s="33" t="str">
        <x:f>IF(OR(D57="",E57=""),"",IF(AND(ISNUMBER(E57),E57&gt;=DATE(1900,1,1),E57&lt;=DATE(2100,12,31),ISNUMBER(D57),D57&gt;0),E57+D57-1,""))</x:f>
      </x:c>
      <x:c r="G57" s="33" t="str">
        <x:f>IF(F57="","",F57+1)</x:f>
      </x:c>
      <x:c r="H57" s="36" t="str">
        <x:f>IF(F57="","",F57-TODAY())</x:f>
      </x:c>
      <x:c r="I57" s="30"/>
      <x:c r="J57" s="30"/>
      <x:c r="K57" s="44" t="str">
        <x:f>IF(AND(C57="",E57="",I57=""),"",IF(I57="確認済み","確認済み",IF(I57="要再確認","要再確認｜暫定値","未確認｜暫定値")))</x:f>
      </x:c>
      <x:c r="L57" s="44" t="str">
        <x:f>IF(AND(B57="",C57="",E57="",I57=""),"",IF(C57="","区分未入力",IF(E57="","起算日未入力",IF(NOT(ISNUMBER(E57)),"起算日が日付でない",IF(OR(E57&lt;DATE(1900,1,1),E57&gt;DATE(2100,12,31)),"起算日が範囲外",IF(D57="","区分を確認",IF(I57&lt;&gt;"確認済み","起算日を要確認","入力確認OK")))))))</x:f>
      </x:c>
    </x:row>
    <x:row r="58" ht="27" customHeight="1">
      <x:c r="A58" t="n">
        <x:v>50</x:v>
      </x:c>
      <x:c r="B58" s="30"/>
      <x:c r="C58" s="30"/>
      <x:c r="D58" t="str">
        <x:f>IF(C58="","",IFERROR(VLOOKUP(C58,'設定・区分一覧'!$A$5:$B$9,2,FALSE),""))</x:f>
      </x:c>
      <x:c r="E58" s="32"/>
      <x:c r="F58" s="33" t="str">
        <x:f>IF(OR(D58="",E58=""),"",IF(AND(ISNUMBER(E58),E58&gt;=DATE(1900,1,1),E58&lt;=DATE(2100,12,31),ISNUMBER(D58),D58&gt;0),E58+D58-1,""))</x:f>
      </x:c>
      <x:c r="G58" s="33" t="str">
        <x:f>IF(F58="","",F58+1)</x:f>
      </x:c>
      <x:c r="H58" s="36" t="str">
        <x:f>IF(F58="","",F58-TODAY())</x:f>
      </x:c>
      <x:c r="I58" s="30"/>
      <x:c r="J58" s="30"/>
      <x:c r="K58" s="44" t="str">
        <x:f>IF(AND(C58="",E58="",I58=""),"",IF(I58="確認済み","確認済み",IF(I58="要再確認","要再確認｜暫定値","未確認｜暫定値")))</x:f>
      </x:c>
      <x:c r="L58" s="44" t="str">
        <x:f>IF(AND(B58="",C58="",E58="",I58=""),"",IF(C58="","区分未入力",IF(E58="","起算日未入力",IF(NOT(ISNUMBER(E58)),"起算日が日付でない",IF(OR(E58&lt;DATE(1900,1,1),E58&gt;DATE(2100,12,31)),"起算日が範囲外",IF(D58="","区分を確認",IF(I58&lt;&gt;"確認済み","起算日を要確認","入力確認OK")))))))</x:f>
      </x:c>
    </x:row>
    <x:row r="59" ht="27" customHeight="1">
      <x:c r="A59" t="n">
        <x:v>51</x:v>
      </x:c>
      <x:c r="B59" s="30"/>
      <x:c r="C59" s="30"/>
      <x:c r="D59" t="str">
        <x:f>IF(C59="","",IFERROR(VLOOKUP(C59,'設定・区分一覧'!$A$5:$B$9,2,FALSE),""))</x:f>
      </x:c>
      <x:c r="E59" s="32"/>
      <x:c r="F59" s="33" t="str">
        <x:f>IF(OR(D59="",E59=""),"",IF(AND(ISNUMBER(E59),E59&gt;=DATE(1900,1,1),E59&lt;=DATE(2100,12,31),ISNUMBER(D59),D59&gt;0),E59+D59-1,""))</x:f>
      </x:c>
      <x:c r="G59" s="33" t="str">
        <x:f>IF(F59="","",F59+1)</x:f>
      </x:c>
      <x:c r="H59" s="36" t="str">
        <x:f>IF(F59="","",F59-TODAY())</x:f>
      </x:c>
      <x:c r="I59" s="30"/>
      <x:c r="J59" s="30"/>
      <x:c r="K59" s="44" t="str">
        <x:f>IF(AND(C59="",E59="",I59=""),"",IF(I59="確認済み","確認済み",IF(I59="要再確認","要再確認｜暫定値","未確認｜暫定値")))</x:f>
      </x:c>
      <x:c r="L59" s="44" t="str">
        <x:f>IF(AND(B59="",C59="",E59="",I59=""),"",IF(C59="","区分未入力",IF(E59="","起算日未入力",IF(NOT(ISNUMBER(E59)),"起算日が日付でない",IF(OR(E59&lt;DATE(1900,1,1),E59&gt;DATE(2100,12,31)),"起算日が範囲外",IF(D59="","区分を確認",IF(I59&lt;&gt;"確認済み","起算日を要確認","入力確認OK")))))))</x:f>
      </x:c>
    </x:row>
    <x:row r="60" ht="27" customHeight="1">
      <x:c r="A60" t="n">
        <x:v>52</x:v>
      </x:c>
      <x:c r="B60" s="30"/>
      <x:c r="C60" s="30"/>
      <x:c r="D60" t="str">
        <x:f>IF(C60="","",IFERROR(VLOOKUP(C60,'設定・区分一覧'!$A$5:$B$9,2,FALSE),""))</x:f>
      </x:c>
      <x:c r="E60" s="32"/>
      <x:c r="F60" s="33" t="str">
        <x:f>IF(OR(D60="",E60=""),"",IF(AND(ISNUMBER(E60),E60&gt;=DATE(1900,1,1),E60&lt;=DATE(2100,12,31),ISNUMBER(D60),D60&gt;0),E60+D60-1,""))</x:f>
      </x:c>
      <x:c r="G60" s="33" t="str">
        <x:f>IF(F60="","",F60+1)</x:f>
      </x:c>
      <x:c r="H60" s="36" t="str">
        <x:f>IF(F60="","",F60-TODAY())</x:f>
      </x:c>
      <x:c r="I60" s="30"/>
      <x:c r="J60" s="30"/>
      <x:c r="K60" s="44" t="str">
        <x:f>IF(AND(C60="",E60="",I60=""),"",IF(I60="確認済み","確認済み",IF(I60="要再確認","要再確認｜暫定値","未確認｜暫定値")))</x:f>
      </x:c>
      <x:c r="L60" s="44" t="str">
        <x:f>IF(AND(B60="",C60="",E60="",I60=""),"",IF(C60="","区分未入力",IF(E60="","起算日未入力",IF(NOT(ISNUMBER(E60)),"起算日が日付でない",IF(OR(E60&lt;DATE(1900,1,1),E60&gt;DATE(2100,12,31)),"起算日が範囲外",IF(D60="","区分を確認",IF(I60&lt;&gt;"確認済み","起算日を要確認","入力確認OK")))))))</x:f>
      </x:c>
    </x:row>
    <x:row r="61" ht="27" customHeight="1">
      <x:c r="A61" t="n">
        <x:v>53</x:v>
      </x:c>
      <x:c r="B61" s="30"/>
      <x:c r="C61" s="30"/>
      <x:c r="D61" t="str">
        <x:f>IF(C61="","",IFERROR(VLOOKUP(C61,'設定・区分一覧'!$A$5:$B$9,2,FALSE),""))</x:f>
      </x:c>
      <x:c r="E61" s="32"/>
      <x:c r="F61" s="33" t="str">
        <x:f>IF(OR(D61="",E61=""),"",IF(AND(ISNUMBER(E61),E61&gt;=DATE(1900,1,1),E61&lt;=DATE(2100,12,31),ISNUMBER(D61),D61&gt;0),E61+D61-1,""))</x:f>
      </x:c>
      <x:c r="G61" s="33" t="str">
        <x:f>IF(F61="","",F61+1)</x:f>
      </x:c>
      <x:c r="H61" s="36" t="str">
        <x:f>IF(F61="","",F61-TODAY())</x:f>
      </x:c>
      <x:c r="I61" s="30"/>
      <x:c r="J61" s="30"/>
      <x:c r="K61" s="44" t="str">
        <x:f>IF(AND(C61="",E61="",I61=""),"",IF(I61="確認済み","確認済み",IF(I61="要再確認","要再確認｜暫定値","未確認｜暫定値")))</x:f>
      </x:c>
      <x:c r="L61" s="44" t="str">
        <x:f>IF(AND(B61="",C61="",E61="",I61=""),"",IF(C61="","区分未入力",IF(E61="","起算日未入力",IF(NOT(ISNUMBER(E61)),"起算日が日付でない",IF(OR(E61&lt;DATE(1900,1,1),E61&gt;DATE(2100,12,31)),"起算日が範囲外",IF(D61="","区分を確認",IF(I61&lt;&gt;"確認済み","起算日を要確認","入力確認OK")))))))</x:f>
      </x:c>
    </x:row>
    <x:row r="62" ht="27" customHeight="1">
      <x:c r="A62" t="n">
        <x:v>54</x:v>
      </x:c>
      <x:c r="B62" s="30"/>
      <x:c r="C62" s="30"/>
      <x:c r="D62" t="str">
        <x:f>IF(C62="","",IFERROR(VLOOKUP(C62,'設定・区分一覧'!$A$5:$B$9,2,FALSE),""))</x:f>
      </x:c>
      <x:c r="E62" s="32"/>
      <x:c r="F62" s="33" t="str">
        <x:f>IF(OR(D62="",E62=""),"",IF(AND(ISNUMBER(E62),E62&gt;=DATE(1900,1,1),E62&lt;=DATE(2100,12,31),ISNUMBER(D62),D62&gt;0),E62+D62-1,""))</x:f>
      </x:c>
      <x:c r="G62" s="33" t="str">
        <x:f>IF(F62="","",F62+1)</x:f>
      </x:c>
      <x:c r="H62" s="36" t="str">
        <x:f>IF(F62="","",F62-TODAY())</x:f>
      </x:c>
      <x:c r="I62" s="30"/>
      <x:c r="J62" s="30"/>
      <x:c r="K62" s="44" t="str">
        <x:f>IF(AND(C62="",E62="",I62=""),"",IF(I62="確認済み","確認済み",IF(I62="要再確認","要再確認｜暫定値","未確認｜暫定値")))</x:f>
      </x:c>
      <x:c r="L62" s="44" t="str">
        <x:f>IF(AND(B62="",C62="",E62="",I62=""),"",IF(C62="","区分未入力",IF(E62="","起算日未入力",IF(NOT(ISNUMBER(E62)),"起算日が日付でない",IF(OR(E62&lt;DATE(1900,1,1),E62&gt;DATE(2100,12,31)),"起算日が範囲外",IF(D62="","区分を確認",IF(I62&lt;&gt;"確認済み","起算日を要確認","入力確認OK")))))))</x:f>
      </x:c>
    </x:row>
    <x:row r="63" ht="27" customHeight="1">
      <x:c r="A63" t="n">
        <x:v>55</x:v>
      </x:c>
      <x:c r="B63" s="30"/>
      <x:c r="C63" s="30"/>
      <x:c r="D63" t="str">
        <x:f>IF(C63="","",IFERROR(VLOOKUP(C63,'設定・区分一覧'!$A$5:$B$9,2,FALSE),""))</x:f>
      </x:c>
      <x:c r="E63" s="32"/>
      <x:c r="F63" s="33" t="str">
        <x:f>IF(OR(D63="",E63=""),"",IF(AND(ISNUMBER(E63),E63&gt;=DATE(1900,1,1),E63&lt;=DATE(2100,12,31),ISNUMBER(D63),D63&gt;0),E63+D63-1,""))</x:f>
      </x:c>
      <x:c r="G63" s="33" t="str">
        <x:f>IF(F63="","",F63+1)</x:f>
      </x:c>
      <x:c r="H63" s="36" t="str">
        <x:f>IF(F63="","",F63-TODAY())</x:f>
      </x:c>
      <x:c r="I63" s="30"/>
      <x:c r="J63" s="30"/>
      <x:c r="K63" s="44" t="str">
        <x:f>IF(AND(C63="",E63="",I63=""),"",IF(I63="確認済み","確認済み",IF(I63="要再確認","要再確認｜暫定値","未確認｜暫定値")))</x:f>
      </x:c>
      <x:c r="L63" s="44" t="str">
        <x:f>IF(AND(B63="",C63="",E63="",I63=""),"",IF(C63="","区分未入力",IF(E63="","起算日未入力",IF(NOT(ISNUMBER(E63)),"起算日が日付でない",IF(OR(E63&lt;DATE(1900,1,1),E63&gt;DATE(2100,12,31)),"起算日が範囲外",IF(D63="","区分を確認",IF(I63&lt;&gt;"確認済み","起算日を要確認","入力確認OK")))))))</x:f>
      </x:c>
    </x:row>
    <x:row r="64" ht="27" customHeight="1">
      <x:c r="A64" t="n">
        <x:v>56</x:v>
      </x:c>
      <x:c r="B64" s="30"/>
      <x:c r="C64" s="30"/>
      <x:c r="D64" t="str">
        <x:f>IF(C64="","",IFERROR(VLOOKUP(C64,'設定・区分一覧'!$A$5:$B$9,2,FALSE),""))</x:f>
      </x:c>
      <x:c r="E64" s="32"/>
      <x:c r="F64" s="33" t="str">
        <x:f>IF(OR(D64="",E64=""),"",IF(AND(ISNUMBER(E64),E64&gt;=DATE(1900,1,1),E64&lt;=DATE(2100,12,31),ISNUMBER(D64),D64&gt;0),E64+D64-1,""))</x:f>
      </x:c>
      <x:c r="G64" s="33" t="str">
        <x:f>IF(F64="","",F64+1)</x:f>
      </x:c>
      <x:c r="H64" s="36" t="str">
        <x:f>IF(F64="","",F64-TODAY())</x:f>
      </x:c>
      <x:c r="I64" s="30"/>
      <x:c r="J64" s="30"/>
      <x:c r="K64" s="44" t="str">
        <x:f>IF(AND(C64="",E64="",I64=""),"",IF(I64="確認済み","確認済み",IF(I64="要再確認","要再確認｜暫定値","未確認｜暫定値")))</x:f>
      </x:c>
      <x:c r="L64" s="44" t="str">
        <x:f>IF(AND(B64="",C64="",E64="",I64=""),"",IF(C64="","区分未入力",IF(E64="","起算日未入力",IF(NOT(ISNUMBER(E64)),"起算日が日付でない",IF(OR(E64&lt;DATE(1900,1,1),E64&gt;DATE(2100,12,31)),"起算日が範囲外",IF(D64="","区分を確認",IF(I64&lt;&gt;"確認済み","起算日を要確認","入力確認OK")))))))</x:f>
      </x:c>
    </x:row>
    <x:row r="65" ht="27" customHeight="1">
      <x:c r="A65" t="n">
        <x:v>57</x:v>
      </x:c>
      <x:c r="B65" s="30"/>
      <x:c r="C65" s="30"/>
      <x:c r="D65" t="str">
        <x:f>IF(C65="","",IFERROR(VLOOKUP(C65,'設定・区分一覧'!$A$5:$B$9,2,FALSE),""))</x:f>
      </x:c>
      <x:c r="E65" s="32"/>
      <x:c r="F65" s="33" t="str">
        <x:f>IF(OR(D65="",E65=""),"",IF(AND(ISNUMBER(E65),E65&gt;=DATE(1900,1,1),E65&lt;=DATE(2100,12,31),ISNUMBER(D65),D65&gt;0),E65+D65-1,""))</x:f>
      </x:c>
      <x:c r="G65" s="33" t="str">
        <x:f>IF(F65="","",F65+1)</x:f>
      </x:c>
      <x:c r="H65" s="36" t="str">
        <x:f>IF(F65="","",F65-TODAY())</x:f>
      </x:c>
      <x:c r="I65" s="30"/>
      <x:c r="J65" s="30"/>
      <x:c r="K65" s="44" t="str">
        <x:f>IF(AND(C65="",E65="",I65=""),"",IF(I65="確認済み","確認済み",IF(I65="要再確認","要再確認｜暫定値","未確認｜暫定値")))</x:f>
      </x:c>
      <x:c r="L65" s="44" t="str">
        <x:f>IF(AND(B65="",C65="",E65="",I65=""),"",IF(C65="","区分未入力",IF(E65="","起算日未入力",IF(NOT(ISNUMBER(E65)),"起算日が日付でない",IF(OR(E65&lt;DATE(1900,1,1),E65&gt;DATE(2100,12,31)),"起算日が範囲外",IF(D65="","区分を確認",IF(I65&lt;&gt;"確認済み","起算日を要確認","入力確認OK")))))))</x:f>
      </x:c>
    </x:row>
    <x:row r="66" ht="27" customHeight="1">
      <x:c r="A66" t="n">
        <x:v>58</x:v>
      </x:c>
      <x:c r="B66" s="30"/>
      <x:c r="C66" s="30"/>
      <x:c r="D66" t="str">
        <x:f>IF(C66="","",IFERROR(VLOOKUP(C66,'設定・区分一覧'!$A$5:$B$9,2,FALSE),""))</x:f>
      </x:c>
      <x:c r="E66" s="32"/>
      <x:c r="F66" s="33" t="str">
        <x:f>IF(OR(D66="",E66=""),"",IF(AND(ISNUMBER(E66),E66&gt;=DATE(1900,1,1),E66&lt;=DATE(2100,12,31),ISNUMBER(D66),D66&gt;0),E66+D66-1,""))</x:f>
      </x:c>
      <x:c r="G66" s="33" t="str">
        <x:f>IF(F66="","",F66+1)</x:f>
      </x:c>
      <x:c r="H66" s="36" t="str">
        <x:f>IF(F66="","",F66-TODAY())</x:f>
      </x:c>
      <x:c r="I66" s="30"/>
      <x:c r="J66" s="30"/>
      <x:c r="K66" s="44" t="str">
        <x:f>IF(AND(C66="",E66="",I66=""),"",IF(I66="確認済み","確認済み",IF(I66="要再確認","要再確認｜暫定値","未確認｜暫定値")))</x:f>
      </x:c>
      <x:c r="L66" s="44" t="str">
        <x:f>IF(AND(B66="",C66="",E66="",I66=""),"",IF(C66="","区分未入力",IF(E66="","起算日未入力",IF(NOT(ISNUMBER(E66)),"起算日が日付でない",IF(OR(E66&lt;DATE(1900,1,1),E66&gt;DATE(2100,12,31)),"起算日が範囲外",IF(D66="","区分を確認",IF(I66&lt;&gt;"確認済み","起算日を要確認","入力確認OK")))))))</x:f>
      </x:c>
    </x:row>
    <x:row r="67" ht="27" customHeight="1">
      <x:c r="A67" t="n">
        <x:v>59</x:v>
      </x:c>
      <x:c r="B67" s="30"/>
      <x:c r="C67" s="30"/>
      <x:c r="D67" t="str">
        <x:f>IF(C67="","",IFERROR(VLOOKUP(C67,'設定・区分一覧'!$A$5:$B$9,2,FALSE),""))</x:f>
      </x:c>
      <x:c r="E67" s="32"/>
      <x:c r="F67" s="33" t="str">
        <x:f>IF(OR(D67="",E67=""),"",IF(AND(ISNUMBER(E67),E67&gt;=DATE(1900,1,1),E67&lt;=DATE(2100,12,31),ISNUMBER(D67),D67&gt;0),E67+D67-1,""))</x:f>
      </x:c>
      <x:c r="G67" s="33" t="str">
        <x:f>IF(F67="","",F67+1)</x:f>
      </x:c>
      <x:c r="H67" s="36" t="str">
        <x:f>IF(F67="","",F67-TODAY())</x:f>
      </x:c>
      <x:c r="I67" s="30"/>
      <x:c r="J67" s="30"/>
      <x:c r="K67" s="44" t="str">
        <x:f>IF(AND(C67="",E67="",I67=""),"",IF(I67="確認済み","確認済み",IF(I67="要再確認","要再確認｜暫定値","未確認｜暫定値")))</x:f>
      </x:c>
      <x:c r="L67" s="44" t="str">
        <x:f>IF(AND(B67="",C67="",E67="",I67=""),"",IF(C67="","区分未入力",IF(E67="","起算日未入力",IF(NOT(ISNUMBER(E67)),"起算日が日付でない",IF(OR(E67&lt;DATE(1900,1,1),E67&gt;DATE(2100,12,31)),"起算日が範囲外",IF(D67="","区分を確認",IF(I67&lt;&gt;"確認済み","起算日を要確認","入力確認OK")))))))</x:f>
      </x:c>
    </x:row>
    <x:row r="68" ht="27" customHeight="1">
      <x:c r="A68" t="n">
        <x:v>60</x:v>
      </x:c>
      <x:c r="B68" s="30"/>
      <x:c r="C68" s="30"/>
      <x:c r="D68" t="str">
        <x:f>IF(C68="","",IFERROR(VLOOKUP(C68,'設定・区分一覧'!$A$5:$B$9,2,FALSE),""))</x:f>
      </x:c>
      <x:c r="E68" s="32"/>
      <x:c r="F68" s="33" t="str">
        <x:f>IF(OR(D68="",E68=""),"",IF(AND(ISNUMBER(E68),E68&gt;=DATE(1900,1,1),E68&lt;=DATE(2100,12,31),ISNUMBER(D68),D68&gt;0),E68+D68-1,""))</x:f>
      </x:c>
      <x:c r="G68" s="33" t="str">
        <x:f>IF(F68="","",F68+1)</x:f>
      </x:c>
      <x:c r="H68" s="36" t="str">
        <x:f>IF(F68="","",F68-TODAY())</x:f>
      </x:c>
      <x:c r="I68" s="30"/>
      <x:c r="J68" s="30"/>
      <x:c r="K68" s="44" t="str">
        <x:f>IF(AND(C68="",E68="",I68=""),"",IF(I68="確認済み","確認済み",IF(I68="要再確認","要再確認｜暫定値","未確認｜暫定値")))</x:f>
      </x:c>
      <x:c r="L68" s="44" t="str">
        <x:f>IF(AND(B68="",C68="",E68="",I68=""),"",IF(C68="","区分未入力",IF(E68="","起算日未入力",IF(NOT(ISNUMBER(E68)),"起算日が日付でない",IF(OR(E68&lt;DATE(1900,1,1),E68&gt;DATE(2100,12,31)),"起算日が範囲外",IF(D68="","区分を確認",IF(I68&lt;&gt;"確認済み","起算日を要確認","入力確認OK")))))))</x:f>
      </x:c>
    </x:row>
    <x:row r="69" ht="27" customHeight="1">
      <x:c r="A69" t="n">
        <x:v>61</x:v>
      </x:c>
      <x:c r="B69" s="30"/>
      <x:c r="C69" s="30"/>
      <x:c r="D69" t="str">
        <x:f>IF(C69="","",IFERROR(VLOOKUP(C69,'設定・区分一覧'!$A$5:$B$9,2,FALSE),""))</x:f>
      </x:c>
      <x:c r="E69" s="32"/>
      <x:c r="F69" s="33" t="str">
        <x:f>IF(OR(D69="",E69=""),"",IF(AND(ISNUMBER(E69),E69&gt;=DATE(1900,1,1),E69&lt;=DATE(2100,12,31),ISNUMBER(D69),D69&gt;0),E69+D69-1,""))</x:f>
      </x:c>
      <x:c r="G69" s="33" t="str">
        <x:f>IF(F69="","",F69+1)</x:f>
      </x:c>
      <x:c r="H69" s="36" t="str">
        <x:f>IF(F69="","",F69-TODAY())</x:f>
      </x:c>
      <x:c r="I69" s="30"/>
      <x:c r="J69" s="30"/>
      <x:c r="K69" s="44" t="str">
        <x:f>IF(AND(C69="",E69="",I69=""),"",IF(I69="確認済み","確認済み",IF(I69="要再確認","要再確認｜暫定値","未確認｜暫定値")))</x:f>
      </x:c>
      <x:c r="L69" s="44" t="str">
        <x:f>IF(AND(B69="",C69="",E69="",I69=""),"",IF(C69="","区分未入力",IF(E69="","起算日未入力",IF(NOT(ISNUMBER(E69)),"起算日が日付でない",IF(OR(E69&lt;DATE(1900,1,1),E69&gt;DATE(2100,12,31)),"起算日が範囲外",IF(D69="","区分を確認",IF(I69&lt;&gt;"確認済み","起算日を要確認","入力確認OK")))))))</x:f>
      </x:c>
    </x:row>
    <x:row r="70" ht="27" customHeight="1">
      <x:c r="A70" t="n">
        <x:v>62</x:v>
      </x:c>
      <x:c r="B70" s="30"/>
      <x:c r="C70" s="30"/>
      <x:c r="D70" t="str">
        <x:f>IF(C70="","",IFERROR(VLOOKUP(C70,'設定・区分一覧'!$A$5:$B$9,2,FALSE),""))</x:f>
      </x:c>
      <x:c r="E70" s="32"/>
      <x:c r="F70" s="33" t="str">
        <x:f>IF(OR(D70="",E70=""),"",IF(AND(ISNUMBER(E70),E70&gt;=DATE(1900,1,1),E70&lt;=DATE(2100,12,31),ISNUMBER(D70),D70&gt;0),E70+D70-1,""))</x:f>
      </x:c>
      <x:c r="G70" s="33" t="str">
        <x:f>IF(F70="","",F70+1)</x:f>
      </x:c>
      <x:c r="H70" s="36" t="str">
        <x:f>IF(F70="","",F70-TODAY())</x:f>
      </x:c>
      <x:c r="I70" s="30"/>
      <x:c r="J70" s="30"/>
      <x:c r="K70" s="44" t="str">
        <x:f>IF(AND(C70="",E70="",I70=""),"",IF(I70="確認済み","確認済み",IF(I70="要再確認","要再確認｜暫定値","未確認｜暫定値")))</x:f>
      </x:c>
      <x:c r="L70" s="44" t="str">
        <x:f>IF(AND(B70="",C70="",E70="",I70=""),"",IF(C70="","区分未入力",IF(E70="","起算日未入力",IF(NOT(ISNUMBER(E70)),"起算日が日付でない",IF(OR(E70&lt;DATE(1900,1,1),E70&gt;DATE(2100,12,31)),"起算日が範囲外",IF(D70="","区分を確認",IF(I70&lt;&gt;"確認済み","起算日を要確認","入力確認OK")))))))</x:f>
      </x:c>
    </x:row>
    <x:row r="71" ht="27" customHeight="1">
      <x:c r="A71" t="n">
        <x:v>63</x:v>
      </x:c>
      <x:c r="B71" s="30"/>
      <x:c r="C71" s="30"/>
      <x:c r="D71" t="str">
        <x:f>IF(C71="","",IFERROR(VLOOKUP(C71,'設定・区分一覧'!$A$5:$B$9,2,FALSE),""))</x:f>
      </x:c>
      <x:c r="E71" s="32"/>
      <x:c r="F71" s="33" t="str">
        <x:f>IF(OR(D71="",E71=""),"",IF(AND(ISNUMBER(E71),E71&gt;=DATE(1900,1,1),E71&lt;=DATE(2100,12,31),ISNUMBER(D71),D71&gt;0),E71+D71-1,""))</x:f>
      </x:c>
      <x:c r="G71" s="33" t="str">
        <x:f>IF(F71="","",F71+1)</x:f>
      </x:c>
      <x:c r="H71" s="36" t="str">
        <x:f>IF(F71="","",F71-TODAY())</x:f>
      </x:c>
      <x:c r="I71" s="30"/>
      <x:c r="J71" s="30"/>
      <x:c r="K71" s="44" t="str">
        <x:f>IF(AND(C71="",E71="",I71=""),"",IF(I71="確認済み","確認済み",IF(I71="要再確認","要再確認｜暫定値","未確認｜暫定値")))</x:f>
      </x:c>
      <x:c r="L71" s="44" t="str">
        <x:f>IF(AND(B71="",C71="",E71="",I71=""),"",IF(C71="","区分未入力",IF(E71="","起算日未入力",IF(NOT(ISNUMBER(E71)),"起算日が日付でない",IF(OR(E71&lt;DATE(1900,1,1),E71&gt;DATE(2100,12,31)),"起算日が範囲外",IF(D71="","区分を確認",IF(I71&lt;&gt;"確認済み","起算日を要確認","入力確認OK")))))))</x:f>
      </x:c>
    </x:row>
    <x:row r="72" ht="27" customHeight="1">
      <x:c r="A72" t="n">
        <x:v>64</x:v>
      </x:c>
      <x:c r="B72" s="30"/>
      <x:c r="C72" s="30"/>
      <x:c r="D72" t="str">
        <x:f>IF(C72="","",IFERROR(VLOOKUP(C72,'設定・区分一覧'!$A$5:$B$9,2,FALSE),""))</x:f>
      </x:c>
      <x:c r="E72" s="32"/>
      <x:c r="F72" s="33" t="str">
        <x:f>IF(OR(D72="",E72=""),"",IF(AND(ISNUMBER(E72),E72&gt;=DATE(1900,1,1),E72&lt;=DATE(2100,12,31),ISNUMBER(D72),D72&gt;0),E72+D72-1,""))</x:f>
      </x:c>
      <x:c r="G72" s="33" t="str">
        <x:f>IF(F72="","",F72+1)</x:f>
      </x:c>
      <x:c r="H72" s="36" t="str">
        <x:f>IF(F72="","",F72-TODAY())</x:f>
      </x:c>
      <x:c r="I72" s="30"/>
      <x:c r="J72" s="30"/>
      <x:c r="K72" s="44" t="str">
        <x:f>IF(AND(C72="",E72="",I72=""),"",IF(I72="確認済み","確認済み",IF(I72="要再確認","要再確認｜暫定値","未確認｜暫定値")))</x:f>
      </x:c>
      <x:c r="L72" s="44" t="str">
        <x:f>IF(AND(B72="",C72="",E72="",I72=""),"",IF(C72="","区分未入力",IF(E72="","起算日未入力",IF(NOT(ISNUMBER(E72)),"起算日が日付でない",IF(OR(E72&lt;DATE(1900,1,1),E72&gt;DATE(2100,12,31)),"起算日が範囲外",IF(D72="","区分を確認",IF(I72&lt;&gt;"確認済み","起算日を要確認","入力確認OK")))))))</x:f>
      </x:c>
    </x:row>
    <x:row r="73" ht="27" customHeight="1">
      <x:c r="A73" t="n">
        <x:v>65</x:v>
      </x:c>
      <x:c r="B73" s="30"/>
      <x:c r="C73" s="30"/>
      <x:c r="D73" t="str">
        <x:f>IF(C73="","",IFERROR(VLOOKUP(C73,'設定・区分一覧'!$A$5:$B$9,2,FALSE),""))</x:f>
      </x:c>
      <x:c r="E73" s="32"/>
      <x:c r="F73" s="33" t="str">
        <x:f>IF(OR(D73="",E73=""),"",IF(AND(ISNUMBER(E73),E73&gt;=DATE(1900,1,1),E73&lt;=DATE(2100,12,31),ISNUMBER(D73),D73&gt;0),E73+D73-1,""))</x:f>
      </x:c>
      <x:c r="G73" s="33" t="str">
        <x:f>IF(F73="","",F73+1)</x:f>
      </x:c>
      <x:c r="H73" s="36" t="str">
        <x:f>IF(F73="","",F73-TODAY())</x:f>
      </x:c>
      <x:c r="I73" s="30"/>
      <x:c r="J73" s="30"/>
      <x:c r="K73" s="44" t="str">
        <x:f>IF(AND(C73="",E73="",I73=""),"",IF(I73="確認済み","確認済み",IF(I73="要再確認","要再確認｜暫定値","未確認｜暫定値")))</x:f>
      </x:c>
      <x:c r="L73" s="44" t="str">
        <x:f>IF(AND(B73="",C73="",E73="",I73=""),"",IF(C73="","区分未入力",IF(E73="","起算日未入力",IF(NOT(ISNUMBER(E73)),"起算日が日付でない",IF(OR(E73&lt;DATE(1900,1,1),E73&gt;DATE(2100,12,31)),"起算日が範囲外",IF(D73="","区分を確認",IF(I73&lt;&gt;"確認済み","起算日を要確認","入力確認OK")))))))</x:f>
      </x:c>
    </x:row>
    <x:row r="74" ht="27" customHeight="1">
      <x:c r="A74" t="n">
        <x:v>66</x:v>
      </x:c>
      <x:c r="B74" s="30"/>
      <x:c r="C74" s="30"/>
      <x:c r="D74" t="str">
        <x:f>IF(C74="","",IFERROR(VLOOKUP(C74,'設定・区分一覧'!$A$5:$B$9,2,FALSE),""))</x:f>
      </x:c>
      <x:c r="E74" s="32"/>
      <x:c r="F74" s="33" t="str">
        <x:f>IF(OR(D74="",E74=""),"",IF(AND(ISNUMBER(E74),E74&gt;=DATE(1900,1,1),E74&lt;=DATE(2100,12,31),ISNUMBER(D74),D74&gt;0),E74+D74-1,""))</x:f>
      </x:c>
      <x:c r="G74" s="33" t="str">
        <x:f>IF(F74="","",F74+1)</x:f>
      </x:c>
      <x:c r="H74" s="36" t="str">
        <x:f>IF(F74="","",F74-TODAY())</x:f>
      </x:c>
      <x:c r="I74" s="30"/>
      <x:c r="J74" s="30"/>
      <x:c r="K74" s="44" t="str">
        <x:f>IF(AND(C74="",E74="",I74=""),"",IF(I74="確認済み","確認済み",IF(I74="要再確認","要再確認｜暫定値","未確認｜暫定値")))</x:f>
      </x:c>
      <x:c r="L74" s="44" t="str">
        <x:f>IF(AND(B74="",C74="",E74="",I74=""),"",IF(C74="","区分未入力",IF(E74="","起算日未入力",IF(NOT(ISNUMBER(E74)),"起算日が日付でない",IF(OR(E74&lt;DATE(1900,1,1),E74&gt;DATE(2100,12,31)),"起算日が範囲外",IF(D74="","区分を確認",IF(I74&lt;&gt;"確認済み","起算日を要確認","入力確認OK")))))))</x:f>
      </x:c>
    </x:row>
    <x:row r="75" ht="27" customHeight="1">
      <x:c r="A75" t="n">
        <x:v>67</x:v>
      </x:c>
      <x:c r="B75" s="30"/>
      <x:c r="C75" s="30"/>
      <x:c r="D75" t="str">
        <x:f>IF(C75="","",IFERROR(VLOOKUP(C75,'設定・区分一覧'!$A$5:$B$9,2,FALSE),""))</x:f>
      </x:c>
      <x:c r="E75" s="32"/>
      <x:c r="F75" s="33" t="str">
        <x:f>IF(OR(D75="",E75=""),"",IF(AND(ISNUMBER(E75),E75&gt;=DATE(1900,1,1),E75&lt;=DATE(2100,12,31),ISNUMBER(D75),D75&gt;0),E75+D75-1,""))</x:f>
      </x:c>
      <x:c r="G75" s="33" t="str">
        <x:f>IF(F75="","",F75+1)</x:f>
      </x:c>
      <x:c r="H75" s="36" t="str">
        <x:f>IF(F75="","",F75-TODAY())</x:f>
      </x:c>
      <x:c r="I75" s="30"/>
      <x:c r="J75" s="30"/>
      <x:c r="K75" s="44" t="str">
        <x:f>IF(AND(C75="",E75="",I75=""),"",IF(I75="確認済み","確認済み",IF(I75="要再確認","要再確認｜暫定値","未確認｜暫定値")))</x:f>
      </x:c>
      <x:c r="L75" s="44" t="str">
        <x:f>IF(AND(B75="",C75="",E75="",I75=""),"",IF(C75="","区分未入力",IF(E75="","起算日未入力",IF(NOT(ISNUMBER(E75)),"起算日が日付でない",IF(OR(E75&lt;DATE(1900,1,1),E75&gt;DATE(2100,12,31)),"起算日が範囲外",IF(D75="","区分を確認",IF(I75&lt;&gt;"確認済み","起算日を要確認","入力確認OK")))))))</x:f>
      </x:c>
    </x:row>
    <x:row r="76" ht="27" customHeight="1">
      <x:c r="A76" t="n">
        <x:v>68</x:v>
      </x:c>
      <x:c r="B76" s="30"/>
      <x:c r="C76" s="30"/>
      <x:c r="D76" t="str">
        <x:f>IF(C76="","",IFERROR(VLOOKUP(C76,'設定・区分一覧'!$A$5:$B$9,2,FALSE),""))</x:f>
      </x:c>
      <x:c r="E76" s="32"/>
      <x:c r="F76" s="33" t="str">
        <x:f>IF(OR(D76="",E76=""),"",IF(AND(ISNUMBER(E76),E76&gt;=DATE(1900,1,1),E76&lt;=DATE(2100,12,31),ISNUMBER(D76),D76&gt;0),E76+D76-1,""))</x:f>
      </x:c>
      <x:c r="G76" s="33" t="str">
        <x:f>IF(F76="","",F76+1)</x:f>
      </x:c>
      <x:c r="H76" s="36" t="str">
        <x:f>IF(F76="","",F76-TODAY())</x:f>
      </x:c>
      <x:c r="I76" s="30"/>
      <x:c r="J76" s="30"/>
      <x:c r="K76" s="44" t="str">
        <x:f>IF(AND(C76="",E76="",I76=""),"",IF(I76="確認済み","確認済み",IF(I76="要再確認","要再確認｜暫定値","未確認｜暫定値")))</x:f>
      </x:c>
      <x:c r="L76" s="44" t="str">
        <x:f>IF(AND(B76="",C76="",E76="",I76=""),"",IF(C76="","区分未入力",IF(E76="","起算日未入力",IF(NOT(ISNUMBER(E76)),"起算日が日付でない",IF(OR(E76&lt;DATE(1900,1,1),E76&gt;DATE(2100,12,31)),"起算日が範囲外",IF(D76="","区分を確認",IF(I76&lt;&gt;"確認済み","起算日を要確認","入力確認OK")))))))</x:f>
      </x:c>
    </x:row>
    <x:row r="77" ht="27" customHeight="1">
      <x:c r="A77" t="n">
        <x:v>69</x:v>
      </x:c>
      <x:c r="B77" s="30"/>
      <x:c r="C77" s="30"/>
      <x:c r="D77" t="str">
        <x:f>IF(C77="","",IFERROR(VLOOKUP(C77,'設定・区分一覧'!$A$5:$B$9,2,FALSE),""))</x:f>
      </x:c>
      <x:c r="E77" s="32"/>
      <x:c r="F77" s="33" t="str">
        <x:f>IF(OR(D77="",E77=""),"",IF(AND(ISNUMBER(E77),E77&gt;=DATE(1900,1,1),E77&lt;=DATE(2100,12,31),ISNUMBER(D77),D77&gt;0),E77+D77-1,""))</x:f>
      </x:c>
      <x:c r="G77" s="33" t="str">
        <x:f>IF(F77="","",F77+1)</x:f>
      </x:c>
      <x:c r="H77" s="36" t="str">
        <x:f>IF(F77="","",F77-TODAY())</x:f>
      </x:c>
      <x:c r="I77" s="30"/>
      <x:c r="J77" s="30"/>
      <x:c r="K77" s="44" t="str">
        <x:f>IF(AND(C77="",E77="",I77=""),"",IF(I77="確認済み","確認済み",IF(I77="要再確認","要再確認｜暫定値","未確認｜暫定値")))</x:f>
      </x:c>
      <x:c r="L77" s="44" t="str">
        <x:f>IF(AND(B77="",C77="",E77="",I77=""),"",IF(C77="","区分未入力",IF(E77="","起算日未入力",IF(NOT(ISNUMBER(E77)),"起算日が日付でない",IF(OR(E77&lt;DATE(1900,1,1),E77&gt;DATE(2100,12,31)),"起算日が範囲外",IF(D77="","区分を確認",IF(I77&lt;&gt;"確認済み","起算日を要確認","入力確認OK")))))))</x:f>
      </x:c>
    </x:row>
    <x:row r="78" ht="27" customHeight="1">
      <x:c r="A78" t="n">
        <x:v>70</x:v>
      </x:c>
      <x:c r="B78" s="30"/>
      <x:c r="C78" s="30"/>
      <x:c r="D78" t="str">
        <x:f>IF(C78="","",IFERROR(VLOOKUP(C78,'設定・区分一覧'!$A$5:$B$9,2,FALSE),""))</x:f>
      </x:c>
      <x:c r="E78" s="32"/>
      <x:c r="F78" s="33" t="str">
        <x:f>IF(OR(D78="",E78=""),"",IF(AND(ISNUMBER(E78),E78&gt;=DATE(1900,1,1),E78&lt;=DATE(2100,12,31),ISNUMBER(D78),D78&gt;0),E78+D78-1,""))</x:f>
      </x:c>
      <x:c r="G78" s="33" t="str">
        <x:f>IF(F78="","",F78+1)</x:f>
      </x:c>
      <x:c r="H78" s="36" t="str">
        <x:f>IF(F78="","",F78-TODAY())</x:f>
      </x:c>
      <x:c r="I78" s="30"/>
      <x:c r="J78" s="30"/>
      <x:c r="K78" s="44" t="str">
        <x:f>IF(AND(C78="",E78="",I78=""),"",IF(I78="確認済み","確認済み",IF(I78="要再確認","要再確認｜暫定値","未確認｜暫定値")))</x:f>
      </x:c>
      <x:c r="L78" s="44" t="str">
        <x:f>IF(AND(B78="",C78="",E78="",I78=""),"",IF(C78="","区分未入力",IF(E78="","起算日未入力",IF(NOT(ISNUMBER(E78)),"起算日が日付でない",IF(OR(E78&lt;DATE(1900,1,1),E78&gt;DATE(2100,12,31)),"起算日が範囲外",IF(D78="","区分を確認",IF(I78&lt;&gt;"確認済み","起算日を要確認","入力確認OK")))))))</x:f>
      </x:c>
    </x:row>
    <x:row r="79" ht="27" customHeight="1">
      <x:c r="A79" t="n">
        <x:v>71</x:v>
      </x:c>
      <x:c r="B79" s="30"/>
      <x:c r="C79" s="30"/>
      <x:c r="D79" t="str">
        <x:f>IF(C79="","",IFERROR(VLOOKUP(C79,'設定・区分一覧'!$A$5:$B$9,2,FALSE),""))</x:f>
      </x:c>
      <x:c r="E79" s="32"/>
      <x:c r="F79" s="33" t="str">
        <x:f>IF(OR(D79="",E79=""),"",IF(AND(ISNUMBER(E79),E79&gt;=DATE(1900,1,1),E79&lt;=DATE(2100,12,31),ISNUMBER(D79),D79&gt;0),E79+D79-1,""))</x:f>
      </x:c>
      <x:c r="G79" s="33" t="str">
        <x:f>IF(F79="","",F79+1)</x:f>
      </x:c>
      <x:c r="H79" s="36" t="str">
        <x:f>IF(F79="","",F79-TODAY())</x:f>
      </x:c>
      <x:c r="I79" s="30"/>
      <x:c r="J79" s="30"/>
      <x:c r="K79" s="44" t="str">
        <x:f>IF(AND(C79="",E79="",I79=""),"",IF(I79="確認済み","確認済み",IF(I79="要再確認","要再確認｜暫定値","未確認｜暫定値")))</x:f>
      </x:c>
      <x:c r="L79" s="44" t="str">
        <x:f>IF(AND(B79="",C79="",E79="",I79=""),"",IF(C79="","区分未入力",IF(E79="","起算日未入力",IF(NOT(ISNUMBER(E79)),"起算日が日付でない",IF(OR(E79&lt;DATE(1900,1,1),E79&gt;DATE(2100,12,31)),"起算日が範囲外",IF(D79="","区分を確認",IF(I79&lt;&gt;"確認済み","起算日を要確認","入力確認OK")))))))</x:f>
      </x:c>
    </x:row>
    <x:row r="80" ht="27" customHeight="1">
      <x:c r="A80" t="n">
        <x:v>72</x:v>
      </x:c>
      <x:c r="B80" s="30"/>
      <x:c r="C80" s="30"/>
      <x:c r="D80" t="str">
        <x:f>IF(C80="","",IFERROR(VLOOKUP(C80,'設定・区分一覧'!$A$5:$B$9,2,FALSE),""))</x:f>
      </x:c>
      <x:c r="E80" s="32"/>
      <x:c r="F80" s="33" t="str">
        <x:f>IF(OR(D80="",E80=""),"",IF(AND(ISNUMBER(E80),E80&gt;=DATE(1900,1,1),E80&lt;=DATE(2100,12,31),ISNUMBER(D80),D80&gt;0),E80+D80-1,""))</x:f>
      </x:c>
      <x:c r="G80" s="33" t="str">
        <x:f>IF(F80="","",F80+1)</x:f>
      </x:c>
      <x:c r="H80" s="36" t="str">
        <x:f>IF(F80="","",F80-TODAY())</x:f>
      </x:c>
      <x:c r="I80" s="30"/>
      <x:c r="J80" s="30"/>
      <x:c r="K80" s="44" t="str">
        <x:f>IF(AND(C80="",E80="",I80=""),"",IF(I80="確認済み","確認済み",IF(I80="要再確認","要再確認｜暫定値","未確認｜暫定値")))</x:f>
      </x:c>
      <x:c r="L80" s="44" t="str">
        <x:f>IF(AND(B80="",C80="",E80="",I80=""),"",IF(C80="","区分未入力",IF(E80="","起算日未入力",IF(NOT(ISNUMBER(E80)),"起算日が日付でない",IF(OR(E80&lt;DATE(1900,1,1),E80&gt;DATE(2100,12,31)),"起算日が範囲外",IF(D80="","区分を確認",IF(I80&lt;&gt;"確認済み","起算日を要確認","入力確認OK")))))))</x:f>
      </x:c>
    </x:row>
    <x:row r="81" ht="27" customHeight="1">
      <x:c r="A81" t="n">
        <x:v>73</x:v>
      </x:c>
      <x:c r="B81" s="30"/>
      <x:c r="C81" s="30"/>
      <x:c r="D81" t="str">
        <x:f>IF(C81="","",IFERROR(VLOOKUP(C81,'設定・区分一覧'!$A$5:$B$9,2,FALSE),""))</x:f>
      </x:c>
      <x:c r="E81" s="32"/>
      <x:c r="F81" s="33" t="str">
        <x:f>IF(OR(D81="",E81=""),"",IF(AND(ISNUMBER(E81),E81&gt;=DATE(1900,1,1),E81&lt;=DATE(2100,12,31),ISNUMBER(D81),D81&gt;0),E81+D81-1,""))</x:f>
      </x:c>
      <x:c r="G81" s="33" t="str">
        <x:f>IF(F81="","",F81+1)</x:f>
      </x:c>
      <x:c r="H81" s="36" t="str">
        <x:f>IF(F81="","",F81-TODAY())</x:f>
      </x:c>
      <x:c r="I81" s="30"/>
      <x:c r="J81" s="30"/>
      <x:c r="K81" s="44" t="str">
        <x:f>IF(AND(C81="",E81="",I81=""),"",IF(I81="確認済み","確認済み",IF(I81="要再確認","要再確認｜暫定値","未確認｜暫定値")))</x:f>
      </x:c>
      <x:c r="L81" s="44" t="str">
        <x:f>IF(AND(B81="",C81="",E81="",I81=""),"",IF(C81="","区分未入力",IF(E81="","起算日未入力",IF(NOT(ISNUMBER(E81)),"起算日が日付でない",IF(OR(E81&lt;DATE(1900,1,1),E81&gt;DATE(2100,12,31)),"起算日が範囲外",IF(D81="","区分を確認",IF(I81&lt;&gt;"確認済み","起算日を要確認","入力確認OK")))))))</x:f>
      </x:c>
    </x:row>
    <x:row r="82" ht="27" customHeight="1">
      <x:c r="A82" t="n">
        <x:v>74</x:v>
      </x:c>
      <x:c r="B82" s="30"/>
      <x:c r="C82" s="30"/>
      <x:c r="D82" t="str">
        <x:f>IF(C82="","",IFERROR(VLOOKUP(C82,'設定・区分一覧'!$A$5:$B$9,2,FALSE),""))</x:f>
      </x:c>
      <x:c r="E82" s="32"/>
      <x:c r="F82" s="33" t="str">
        <x:f>IF(OR(D82="",E82=""),"",IF(AND(ISNUMBER(E82),E82&gt;=DATE(1900,1,1),E82&lt;=DATE(2100,12,31),ISNUMBER(D82),D82&gt;0),E82+D82-1,""))</x:f>
      </x:c>
      <x:c r="G82" s="33" t="str">
        <x:f>IF(F82="","",F82+1)</x:f>
      </x:c>
      <x:c r="H82" s="36" t="str">
        <x:f>IF(F82="","",F82-TODAY())</x:f>
      </x:c>
      <x:c r="I82" s="30"/>
      <x:c r="J82" s="30"/>
      <x:c r="K82" s="44" t="str">
        <x:f>IF(AND(C82="",E82="",I82=""),"",IF(I82="確認済み","確認済み",IF(I82="要再確認","要再確認｜暫定値","未確認｜暫定値")))</x:f>
      </x:c>
      <x:c r="L82" s="44" t="str">
        <x:f>IF(AND(B82="",C82="",E82="",I82=""),"",IF(C82="","区分未入力",IF(E82="","起算日未入力",IF(NOT(ISNUMBER(E82)),"起算日が日付でない",IF(OR(E82&lt;DATE(1900,1,1),E82&gt;DATE(2100,12,31)),"起算日が範囲外",IF(D82="","区分を確認",IF(I82&lt;&gt;"確認済み","起算日を要確認","入力確認OK")))))))</x:f>
      </x:c>
    </x:row>
    <x:row r="83" ht="27" customHeight="1">
      <x:c r="A83" t="n">
        <x:v>75</x:v>
      </x:c>
      <x:c r="B83" s="30"/>
      <x:c r="C83" s="30"/>
      <x:c r="D83" t="str">
        <x:f>IF(C83="","",IFERROR(VLOOKUP(C83,'設定・区分一覧'!$A$5:$B$9,2,FALSE),""))</x:f>
      </x:c>
      <x:c r="E83" s="32"/>
      <x:c r="F83" s="33" t="str">
        <x:f>IF(OR(D83="",E83=""),"",IF(AND(ISNUMBER(E83),E83&gt;=DATE(1900,1,1),E83&lt;=DATE(2100,12,31),ISNUMBER(D83),D83&gt;0),E83+D83-1,""))</x:f>
      </x:c>
      <x:c r="G83" s="33" t="str">
        <x:f>IF(F83="","",F83+1)</x:f>
      </x:c>
      <x:c r="H83" s="36" t="str">
        <x:f>IF(F83="","",F83-TODAY())</x:f>
      </x:c>
      <x:c r="I83" s="30"/>
      <x:c r="J83" s="30"/>
      <x:c r="K83" s="44" t="str">
        <x:f>IF(AND(C83="",E83="",I83=""),"",IF(I83="確認済み","確認済み",IF(I83="要再確認","要再確認｜暫定値","未確認｜暫定値")))</x:f>
      </x:c>
      <x:c r="L83" s="44" t="str">
        <x:f>IF(AND(B83="",C83="",E83="",I83=""),"",IF(C83="","区分未入力",IF(E83="","起算日未入力",IF(NOT(ISNUMBER(E83)),"起算日が日付でない",IF(OR(E83&lt;DATE(1900,1,1),E83&gt;DATE(2100,12,31)),"起算日が範囲外",IF(D83="","区分を確認",IF(I83&lt;&gt;"確認済み","起算日を要確認","入力確認OK")))))))</x:f>
      </x:c>
    </x:row>
    <x:row r="84" ht="27" customHeight="1">
      <x:c r="A84" t="n">
        <x:v>76</x:v>
      </x:c>
      <x:c r="B84" s="30"/>
      <x:c r="C84" s="30"/>
      <x:c r="D84" t="str">
        <x:f>IF(C84="","",IFERROR(VLOOKUP(C84,'設定・区分一覧'!$A$5:$B$9,2,FALSE),""))</x:f>
      </x:c>
      <x:c r="E84" s="32"/>
      <x:c r="F84" s="33" t="str">
        <x:f>IF(OR(D84="",E84=""),"",IF(AND(ISNUMBER(E84),E84&gt;=DATE(1900,1,1),E84&lt;=DATE(2100,12,31),ISNUMBER(D84),D84&gt;0),E84+D84-1,""))</x:f>
      </x:c>
      <x:c r="G84" s="33" t="str">
        <x:f>IF(F84="","",F84+1)</x:f>
      </x:c>
      <x:c r="H84" s="36" t="str">
        <x:f>IF(F84="","",F84-TODAY())</x:f>
      </x:c>
      <x:c r="I84" s="30"/>
      <x:c r="J84" s="30"/>
      <x:c r="K84" s="44" t="str">
        <x:f>IF(AND(C84="",E84="",I84=""),"",IF(I84="確認済み","確認済み",IF(I84="要再確認","要再確認｜暫定値","未確認｜暫定値")))</x:f>
      </x:c>
      <x:c r="L84" s="44" t="str">
        <x:f>IF(AND(B84="",C84="",E84="",I84=""),"",IF(C84="","区分未入力",IF(E84="","起算日未入力",IF(NOT(ISNUMBER(E84)),"起算日が日付でない",IF(OR(E84&lt;DATE(1900,1,1),E84&gt;DATE(2100,12,31)),"起算日が範囲外",IF(D84="","区分を確認",IF(I84&lt;&gt;"確認済み","起算日を要確認","入力確認OK")))))))</x:f>
      </x:c>
    </x:row>
    <x:row r="85" ht="27" customHeight="1">
      <x:c r="A85" t="n">
        <x:v>77</x:v>
      </x:c>
      <x:c r="B85" s="30"/>
      <x:c r="C85" s="30"/>
      <x:c r="D85" t="str">
        <x:f>IF(C85="","",IFERROR(VLOOKUP(C85,'設定・区分一覧'!$A$5:$B$9,2,FALSE),""))</x:f>
      </x:c>
      <x:c r="E85" s="32"/>
      <x:c r="F85" s="33" t="str">
        <x:f>IF(OR(D85="",E85=""),"",IF(AND(ISNUMBER(E85),E85&gt;=DATE(1900,1,1),E85&lt;=DATE(2100,12,31),ISNUMBER(D85),D85&gt;0),E85+D85-1,""))</x:f>
      </x:c>
      <x:c r="G85" s="33" t="str">
        <x:f>IF(F85="","",F85+1)</x:f>
      </x:c>
      <x:c r="H85" s="36" t="str">
        <x:f>IF(F85="","",F85-TODAY())</x:f>
      </x:c>
      <x:c r="I85" s="30"/>
      <x:c r="J85" s="30"/>
      <x:c r="K85" s="44" t="str">
        <x:f>IF(AND(C85="",E85="",I85=""),"",IF(I85="確認済み","確認済み",IF(I85="要再確認","要再確認｜暫定値","未確認｜暫定値")))</x:f>
      </x:c>
      <x:c r="L85" s="44" t="str">
        <x:f>IF(AND(B85="",C85="",E85="",I85=""),"",IF(C85="","区分未入力",IF(E85="","起算日未入力",IF(NOT(ISNUMBER(E85)),"起算日が日付でない",IF(OR(E85&lt;DATE(1900,1,1),E85&gt;DATE(2100,12,31)),"起算日が範囲外",IF(D85="","区分を確認",IF(I85&lt;&gt;"確認済み","起算日を要確認","入力確認OK")))))))</x:f>
      </x:c>
    </x:row>
    <x:row r="86" ht="27" customHeight="1">
      <x:c r="A86" t="n">
        <x:v>78</x:v>
      </x:c>
      <x:c r="B86" s="30"/>
      <x:c r="C86" s="30"/>
      <x:c r="D86" t="str">
        <x:f>IF(C86="","",IFERROR(VLOOKUP(C86,'設定・区分一覧'!$A$5:$B$9,2,FALSE),""))</x:f>
      </x:c>
      <x:c r="E86" s="32"/>
      <x:c r="F86" s="33" t="str">
        <x:f>IF(OR(D86="",E86=""),"",IF(AND(ISNUMBER(E86),E86&gt;=DATE(1900,1,1),E86&lt;=DATE(2100,12,31),ISNUMBER(D86),D86&gt;0),E86+D86-1,""))</x:f>
      </x:c>
      <x:c r="G86" s="33" t="str">
        <x:f>IF(F86="","",F86+1)</x:f>
      </x:c>
      <x:c r="H86" s="36" t="str">
        <x:f>IF(F86="","",F86-TODAY())</x:f>
      </x:c>
      <x:c r="I86" s="30"/>
      <x:c r="J86" s="30"/>
      <x:c r="K86" s="44" t="str">
        <x:f>IF(AND(C86="",E86="",I86=""),"",IF(I86="確認済み","確認済み",IF(I86="要再確認","要再確認｜暫定値","未確認｜暫定値")))</x:f>
      </x:c>
      <x:c r="L86" s="44" t="str">
        <x:f>IF(AND(B86="",C86="",E86="",I86=""),"",IF(C86="","区分未入力",IF(E86="","起算日未入力",IF(NOT(ISNUMBER(E86)),"起算日が日付でない",IF(OR(E86&lt;DATE(1900,1,1),E86&gt;DATE(2100,12,31)),"起算日が範囲外",IF(D86="","区分を確認",IF(I86&lt;&gt;"確認済み","起算日を要確認","入力確認OK")))))))</x:f>
      </x:c>
    </x:row>
    <x:row r="87" ht="27" customHeight="1">
      <x:c r="A87" t="n">
        <x:v>79</x:v>
      </x:c>
      <x:c r="B87" s="30"/>
      <x:c r="C87" s="30"/>
      <x:c r="D87" t="str">
        <x:f>IF(C87="","",IFERROR(VLOOKUP(C87,'設定・区分一覧'!$A$5:$B$9,2,FALSE),""))</x:f>
      </x:c>
      <x:c r="E87" s="32"/>
      <x:c r="F87" s="33" t="str">
        <x:f>IF(OR(D87="",E87=""),"",IF(AND(ISNUMBER(E87),E87&gt;=DATE(1900,1,1),E87&lt;=DATE(2100,12,31),ISNUMBER(D87),D87&gt;0),E87+D87-1,""))</x:f>
      </x:c>
      <x:c r="G87" s="33" t="str">
        <x:f>IF(F87="","",F87+1)</x:f>
      </x:c>
      <x:c r="H87" s="36" t="str">
        <x:f>IF(F87="","",F87-TODAY())</x:f>
      </x:c>
      <x:c r="I87" s="30"/>
      <x:c r="J87" s="30"/>
      <x:c r="K87" s="44" t="str">
        <x:f>IF(AND(C87="",E87="",I87=""),"",IF(I87="確認済み","確認済み",IF(I87="要再確認","要再確認｜暫定値","未確認｜暫定値")))</x:f>
      </x:c>
      <x:c r="L87" s="44" t="str">
        <x:f>IF(AND(B87="",C87="",E87="",I87=""),"",IF(C87="","区分未入力",IF(E87="","起算日未入力",IF(NOT(ISNUMBER(E87)),"起算日が日付でない",IF(OR(E87&lt;DATE(1900,1,1),E87&gt;DATE(2100,12,31)),"起算日が範囲外",IF(D87="","区分を確認",IF(I87&lt;&gt;"確認済み","起算日を要確認","入力確認OK")))))))</x:f>
      </x:c>
    </x:row>
    <x:row r="88" ht="27" customHeight="1">
      <x:c r="A88" t="n">
        <x:v>80</x:v>
      </x:c>
      <x:c r="B88" s="30"/>
      <x:c r="C88" s="30"/>
      <x:c r="D88" t="str">
        <x:f>IF(C88="","",IFERROR(VLOOKUP(C88,'設定・区分一覧'!$A$5:$B$9,2,FALSE),""))</x:f>
      </x:c>
      <x:c r="E88" s="32"/>
      <x:c r="F88" s="33" t="str">
        <x:f>IF(OR(D88="",E88=""),"",IF(AND(ISNUMBER(E88),E88&gt;=DATE(1900,1,1),E88&lt;=DATE(2100,12,31),ISNUMBER(D88),D88&gt;0),E88+D88-1,""))</x:f>
      </x:c>
      <x:c r="G88" s="33" t="str">
        <x:f>IF(F88="","",F88+1)</x:f>
      </x:c>
      <x:c r="H88" s="36" t="str">
        <x:f>IF(F88="","",F88-TODAY())</x:f>
      </x:c>
      <x:c r="I88" s="30"/>
      <x:c r="J88" s="30"/>
      <x:c r="K88" s="44" t="str">
        <x:f>IF(AND(C88="",E88="",I88=""),"",IF(I88="確認済み","確認済み",IF(I88="要再確認","要再確認｜暫定値","未確認｜暫定値")))</x:f>
      </x:c>
      <x:c r="L88" s="44" t="str">
        <x:f>IF(AND(B88="",C88="",E88="",I88=""),"",IF(C88="","区分未入力",IF(E88="","起算日未入力",IF(NOT(ISNUMBER(E88)),"起算日が日付でない",IF(OR(E88&lt;DATE(1900,1,1),E88&gt;DATE(2100,12,31)),"起算日が範囲外",IF(D88="","区分を確認",IF(I88&lt;&gt;"確認済み","起算日を要確認","入力確認OK")))))))</x:f>
      </x:c>
    </x:row>
    <x:row r="89" ht="27" customHeight="1">
      <x:c r="A89" t="n">
        <x:v>81</x:v>
      </x:c>
      <x:c r="B89" s="30"/>
      <x:c r="C89" s="30"/>
      <x:c r="D89" t="str">
        <x:f>IF(C89="","",IFERROR(VLOOKUP(C89,'設定・区分一覧'!$A$5:$B$9,2,FALSE),""))</x:f>
      </x:c>
      <x:c r="E89" s="32"/>
      <x:c r="F89" s="33" t="str">
        <x:f>IF(OR(D89="",E89=""),"",IF(AND(ISNUMBER(E89),E89&gt;=DATE(1900,1,1),E89&lt;=DATE(2100,12,31),ISNUMBER(D89),D89&gt;0),E89+D89-1,""))</x:f>
      </x:c>
      <x:c r="G89" s="33" t="str">
        <x:f>IF(F89="","",F89+1)</x:f>
      </x:c>
      <x:c r="H89" s="36" t="str">
        <x:f>IF(F89="","",F89-TODAY())</x:f>
      </x:c>
      <x:c r="I89" s="30"/>
      <x:c r="J89" s="30"/>
      <x:c r="K89" s="44" t="str">
        <x:f>IF(AND(C89="",E89="",I89=""),"",IF(I89="確認済み","確認済み",IF(I89="要再確認","要再確認｜暫定値","未確認｜暫定値")))</x:f>
      </x:c>
      <x:c r="L89" s="44" t="str">
        <x:f>IF(AND(B89="",C89="",E89="",I89=""),"",IF(C89="","区分未入力",IF(E89="","起算日未入力",IF(NOT(ISNUMBER(E89)),"起算日が日付でない",IF(OR(E89&lt;DATE(1900,1,1),E89&gt;DATE(2100,12,31)),"起算日が範囲外",IF(D89="","区分を確認",IF(I89&lt;&gt;"確認済み","起算日を要確認","入力確認OK")))))))</x:f>
      </x:c>
    </x:row>
    <x:row r="90" ht="27" customHeight="1">
      <x:c r="A90" t="n">
        <x:v>82</x:v>
      </x:c>
      <x:c r="B90" s="30"/>
      <x:c r="C90" s="30"/>
      <x:c r="D90" t="str">
        <x:f>IF(C90="","",IFERROR(VLOOKUP(C90,'設定・区分一覧'!$A$5:$B$9,2,FALSE),""))</x:f>
      </x:c>
      <x:c r="E90" s="32"/>
      <x:c r="F90" s="33" t="str">
        <x:f>IF(OR(D90="",E90=""),"",IF(AND(ISNUMBER(E90),E90&gt;=DATE(1900,1,1),E90&lt;=DATE(2100,12,31),ISNUMBER(D90),D90&gt;0),E90+D90-1,""))</x:f>
      </x:c>
      <x:c r="G90" s="33" t="str">
        <x:f>IF(F90="","",F90+1)</x:f>
      </x:c>
      <x:c r="H90" s="36" t="str">
        <x:f>IF(F90="","",F90-TODAY())</x:f>
      </x:c>
      <x:c r="I90" s="30"/>
      <x:c r="J90" s="30"/>
      <x:c r="K90" s="44" t="str">
        <x:f>IF(AND(C90="",E90="",I90=""),"",IF(I90="確認済み","確認済み",IF(I90="要再確認","要再確認｜暫定値","未確認｜暫定値")))</x:f>
      </x:c>
      <x:c r="L90" s="44" t="str">
        <x:f>IF(AND(B90="",C90="",E90="",I90=""),"",IF(C90="","区分未入力",IF(E90="","起算日未入力",IF(NOT(ISNUMBER(E90)),"起算日が日付でない",IF(OR(E90&lt;DATE(1900,1,1),E90&gt;DATE(2100,12,31)),"起算日が範囲外",IF(D90="","区分を確認",IF(I90&lt;&gt;"確認済み","起算日を要確認","入力確認OK")))))))</x:f>
      </x:c>
    </x:row>
    <x:row r="91" ht="27" customHeight="1">
      <x:c r="A91" t="n">
        <x:v>83</x:v>
      </x:c>
      <x:c r="B91" s="30"/>
      <x:c r="C91" s="30"/>
      <x:c r="D91" t="str">
        <x:f>IF(C91="","",IFERROR(VLOOKUP(C91,'設定・区分一覧'!$A$5:$B$9,2,FALSE),""))</x:f>
      </x:c>
      <x:c r="E91" s="32"/>
      <x:c r="F91" s="33" t="str">
        <x:f>IF(OR(D91="",E91=""),"",IF(AND(ISNUMBER(E91),E91&gt;=DATE(1900,1,1),E91&lt;=DATE(2100,12,31),ISNUMBER(D91),D91&gt;0),E91+D91-1,""))</x:f>
      </x:c>
      <x:c r="G91" s="33" t="str">
        <x:f>IF(F91="","",F91+1)</x:f>
      </x:c>
      <x:c r="H91" s="36" t="str">
        <x:f>IF(F91="","",F91-TODAY())</x:f>
      </x:c>
      <x:c r="I91" s="30"/>
      <x:c r="J91" s="30"/>
      <x:c r="K91" s="44" t="str">
        <x:f>IF(AND(C91="",E91="",I91=""),"",IF(I91="確認済み","確認済み",IF(I91="要再確認","要再確認｜暫定値","未確認｜暫定値")))</x:f>
      </x:c>
      <x:c r="L91" s="44" t="str">
        <x:f>IF(AND(B91="",C91="",E91="",I91=""),"",IF(C91="","区分未入力",IF(E91="","起算日未入力",IF(NOT(ISNUMBER(E91)),"起算日が日付でない",IF(OR(E91&lt;DATE(1900,1,1),E91&gt;DATE(2100,12,31)),"起算日が範囲外",IF(D91="","区分を確認",IF(I91&lt;&gt;"確認済み","起算日を要確認","入力確認OK")))))))</x:f>
      </x:c>
    </x:row>
    <x:row r="92" ht="27" customHeight="1">
      <x:c r="A92" t="n">
        <x:v>84</x:v>
      </x:c>
      <x:c r="B92" s="30"/>
      <x:c r="C92" s="30"/>
      <x:c r="D92" t="str">
        <x:f>IF(C92="","",IFERROR(VLOOKUP(C92,'設定・区分一覧'!$A$5:$B$9,2,FALSE),""))</x:f>
      </x:c>
      <x:c r="E92" s="32"/>
      <x:c r="F92" s="33" t="str">
        <x:f>IF(OR(D92="",E92=""),"",IF(AND(ISNUMBER(E92),E92&gt;=DATE(1900,1,1),E92&lt;=DATE(2100,12,31),ISNUMBER(D92),D92&gt;0),E92+D92-1,""))</x:f>
      </x:c>
      <x:c r="G92" s="33" t="str">
        <x:f>IF(F92="","",F92+1)</x:f>
      </x:c>
      <x:c r="H92" s="36" t="str">
        <x:f>IF(F92="","",F92-TODAY())</x:f>
      </x:c>
      <x:c r="I92" s="30"/>
      <x:c r="J92" s="30"/>
      <x:c r="K92" s="44" t="str">
        <x:f>IF(AND(C92="",E92="",I92=""),"",IF(I92="確認済み","確認済み",IF(I92="要再確認","要再確認｜暫定値","未確認｜暫定値")))</x:f>
      </x:c>
      <x:c r="L92" s="44" t="str">
        <x:f>IF(AND(B92="",C92="",E92="",I92=""),"",IF(C92="","区分未入力",IF(E92="","起算日未入力",IF(NOT(ISNUMBER(E92)),"起算日が日付でない",IF(OR(E92&lt;DATE(1900,1,1),E92&gt;DATE(2100,12,31)),"起算日が範囲外",IF(D92="","区分を確認",IF(I92&lt;&gt;"確認済み","起算日を要確認","入力確認OK")))))))</x:f>
      </x:c>
    </x:row>
    <x:row r="93" ht="27" customHeight="1">
      <x:c r="A93" t="n">
        <x:v>85</x:v>
      </x:c>
      <x:c r="B93" s="30"/>
      <x:c r="C93" s="30"/>
      <x:c r="D93" t="str">
        <x:f>IF(C93="","",IFERROR(VLOOKUP(C93,'設定・区分一覧'!$A$5:$B$9,2,FALSE),""))</x:f>
      </x:c>
      <x:c r="E93" s="32"/>
      <x:c r="F93" s="33" t="str">
        <x:f>IF(OR(D93="",E93=""),"",IF(AND(ISNUMBER(E93),E93&gt;=DATE(1900,1,1),E93&lt;=DATE(2100,12,31),ISNUMBER(D93),D93&gt;0),E93+D93-1,""))</x:f>
      </x:c>
      <x:c r="G93" s="33" t="str">
        <x:f>IF(F93="","",F93+1)</x:f>
      </x:c>
      <x:c r="H93" s="36" t="str">
        <x:f>IF(F93="","",F93-TODAY())</x:f>
      </x:c>
      <x:c r="I93" s="30"/>
      <x:c r="J93" s="30"/>
      <x:c r="K93" s="44" t="str">
        <x:f>IF(AND(C93="",E93="",I93=""),"",IF(I93="確認済み","確認済み",IF(I93="要再確認","要再確認｜暫定値","未確認｜暫定値")))</x:f>
      </x:c>
      <x:c r="L93" s="44" t="str">
        <x:f>IF(AND(B93="",C93="",E93="",I93=""),"",IF(C93="","区分未入力",IF(E93="","起算日未入力",IF(NOT(ISNUMBER(E93)),"起算日が日付でない",IF(OR(E93&lt;DATE(1900,1,1),E93&gt;DATE(2100,12,31)),"起算日が範囲外",IF(D93="","区分を確認",IF(I93&lt;&gt;"確認済み","起算日を要確認","入力確認OK")))))))</x:f>
      </x:c>
    </x:row>
    <x:row r="94" ht="27" customHeight="1">
      <x:c r="A94" t="n">
        <x:v>86</x:v>
      </x:c>
      <x:c r="B94" s="30"/>
      <x:c r="C94" s="30"/>
      <x:c r="D94" t="str">
        <x:f>IF(C94="","",IFERROR(VLOOKUP(C94,'設定・区分一覧'!$A$5:$B$9,2,FALSE),""))</x:f>
      </x:c>
      <x:c r="E94" s="32"/>
      <x:c r="F94" s="33" t="str">
        <x:f>IF(OR(D94="",E94=""),"",IF(AND(ISNUMBER(E94),E94&gt;=DATE(1900,1,1),E94&lt;=DATE(2100,12,31),ISNUMBER(D94),D94&gt;0),E94+D94-1,""))</x:f>
      </x:c>
      <x:c r="G94" s="33" t="str">
        <x:f>IF(F94="","",F94+1)</x:f>
      </x:c>
      <x:c r="H94" s="36" t="str">
        <x:f>IF(F94="","",F94-TODAY())</x:f>
      </x:c>
      <x:c r="I94" s="30"/>
      <x:c r="J94" s="30"/>
      <x:c r="K94" s="44" t="str">
        <x:f>IF(AND(C94="",E94="",I94=""),"",IF(I94="確認済み","確認済み",IF(I94="要再確認","要再確認｜暫定値","未確認｜暫定値")))</x:f>
      </x:c>
      <x:c r="L94" s="44" t="str">
        <x:f>IF(AND(B94="",C94="",E94="",I94=""),"",IF(C94="","区分未入力",IF(E94="","起算日未入力",IF(NOT(ISNUMBER(E94)),"起算日が日付でない",IF(OR(E94&lt;DATE(1900,1,1),E94&gt;DATE(2100,12,31)),"起算日が範囲外",IF(D94="","区分を確認",IF(I94&lt;&gt;"確認済み","起算日を要確認","入力確認OK")))))))</x:f>
      </x:c>
    </x:row>
    <x:row r="95" ht="27" customHeight="1">
      <x:c r="A95" t="n">
        <x:v>87</x:v>
      </x:c>
      <x:c r="B95" s="30"/>
      <x:c r="C95" s="30"/>
      <x:c r="D95" t="str">
        <x:f>IF(C95="","",IFERROR(VLOOKUP(C95,'設定・区分一覧'!$A$5:$B$9,2,FALSE),""))</x:f>
      </x:c>
      <x:c r="E95" s="32"/>
      <x:c r="F95" s="33" t="str">
        <x:f>IF(OR(D95="",E95=""),"",IF(AND(ISNUMBER(E95),E95&gt;=DATE(1900,1,1),E95&lt;=DATE(2100,12,31),ISNUMBER(D95),D95&gt;0),E95+D95-1,""))</x:f>
      </x:c>
      <x:c r="G95" s="33" t="str">
        <x:f>IF(F95="","",F95+1)</x:f>
      </x:c>
      <x:c r="H95" s="36" t="str">
        <x:f>IF(F95="","",F95-TODAY())</x:f>
      </x:c>
      <x:c r="I95" s="30"/>
      <x:c r="J95" s="30"/>
      <x:c r="K95" s="44" t="str">
        <x:f>IF(AND(C95="",E95="",I95=""),"",IF(I95="確認済み","確認済み",IF(I95="要再確認","要再確認｜暫定値","未確認｜暫定値")))</x:f>
      </x:c>
      <x:c r="L95" s="44" t="str">
        <x:f>IF(AND(B95="",C95="",E95="",I95=""),"",IF(C95="","区分未入力",IF(E95="","起算日未入力",IF(NOT(ISNUMBER(E95)),"起算日が日付でない",IF(OR(E95&lt;DATE(1900,1,1),E95&gt;DATE(2100,12,31)),"起算日が範囲外",IF(D95="","区分を確認",IF(I95&lt;&gt;"確認済み","起算日を要確認","入力確認OK")))))))</x:f>
      </x:c>
    </x:row>
    <x:row r="96" ht="27" customHeight="1">
      <x:c r="A96" t="n">
        <x:v>88</x:v>
      </x:c>
      <x:c r="B96" s="30"/>
      <x:c r="C96" s="30"/>
      <x:c r="D96" t="str">
        <x:f>IF(C96="","",IFERROR(VLOOKUP(C96,'設定・区分一覧'!$A$5:$B$9,2,FALSE),""))</x:f>
      </x:c>
      <x:c r="E96" s="32"/>
      <x:c r="F96" s="33" t="str">
        <x:f>IF(OR(D96="",E96=""),"",IF(AND(ISNUMBER(E96),E96&gt;=DATE(1900,1,1),E96&lt;=DATE(2100,12,31),ISNUMBER(D96),D96&gt;0),E96+D96-1,""))</x:f>
      </x:c>
      <x:c r="G96" s="33" t="str">
        <x:f>IF(F96="","",F96+1)</x:f>
      </x:c>
      <x:c r="H96" s="36" t="str">
        <x:f>IF(F96="","",F96-TODAY())</x:f>
      </x:c>
      <x:c r="I96" s="30"/>
      <x:c r="J96" s="30"/>
      <x:c r="K96" s="44" t="str">
        <x:f>IF(AND(C96="",E96="",I96=""),"",IF(I96="確認済み","確認済み",IF(I96="要再確認","要再確認｜暫定値","未確認｜暫定値")))</x:f>
      </x:c>
      <x:c r="L96" s="44" t="str">
        <x:f>IF(AND(B96="",C96="",E96="",I96=""),"",IF(C96="","区分未入力",IF(E96="","起算日未入力",IF(NOT(ISNUMBER(E96)),"起算日が日付でない",IF(OR(E96&lt;DATE(1900,1,1),E96&gt;DATE(2100,12,31)),"起算日が範囲外",IF(D96="","区分を確認",IF(I96&lt;&gt;"確認済み","起算日を要確認","入力確認OK")))))))</x:f>
      </x:c>
    </x:row>
    <x:row r="97" ht="27" customHeight="1">
      <x:c r="A97" t="n">
        <x:v>89</x:v>
      </x:c>
      <x:c r="B97" s="30"/>
      <x:c r="C97" s="30"/>
      <x:c r="D97" t="str">
        <x:f>IF(C97="","",IFERROR(VLOOKUP(C97,'設定・区分一覧'!$A$5:$B$9,2,FALSE),""))</x:f>
      </x:c>
      <x:c r="E97" s="32"/>
      <x:c r="F97" s="33" t="str">
        <x:f>IF(OR(D97="",E97=""),"",IF(AND(ISNUMBER(E97),E97&gt;=DATE(1900,1,1),E97&lt;=DATE(2100,12,31),ISNUMBER(D97),D97&gt;0),E97+D97-1,""))</x:f>
      </x:c>
      <x:c r="G97" s="33" t="str">
        <x:f>IF(F97="","",F97+1)</x:f>
      </x:c>
      <x:c r="H97" s="36" t="str">
        <x:f>IF(F97="","",F97-TODAY())</x:f>
      </x:c>
      <x:c r="I97" s="30"/>
      <x:c r="J97" s="30"/>
      <x:c r="K97" s="44" t="str">
        <x:f>IF(AND(C97="",E97="",I97=""),"",IF(I97="確認済み","確認済み",IF(I97="要再確認","要再確認｜暫定値","未確認｜暫定値")))</x:f>
      </x:c>
      <x:c r="L97" s="44" t="str">
        <x:f>IF(AND(B97="",C97="",E97="",I97=""),"",IF(C97="","区分未入力",IF(E97="","起算日未入力",IF(NOT(ISNUMBER(E97)),"起算日が日付でない",IF(OR(E97&lt;DATE(1900,1,1),E97&gt;DATE(2100,12,31)),"起算日が範囲外",IF(D97="","区分を確認",IF(I97&lt;&gt;"確認済み","起算日を要確認","入力確認OK")))))))</x:f>
      </x:c>
    </x:row>
    <x:row r="98" ht="27" customHeight="1">
      <x:c r="A98" t="n">
        <x:v>90</x:v>
      </x:c>
      <x:c r="B98" s="30"/>
      <x:c r="C98" s="30"/>
      <x:c r="D98" t="str">
        <x:f>IF(C98="","",IFERROR(VLOOKUP(C98,'設定・区分一覧'!$A$5:$B$9,2,FALSE),""))</x:f>
      </x:c>
      <x:c r="E98" s="32"/>
      <x:c r="F98" s="33" t="str">
        <x:f>IF(OR(D98="",E98=""),"",IF(AND(ISNUMBER(E98),E98&gt;=DATE(1900,1,1),E98&lt;=DATE(2100,12,31),ISNUMBER(D98),D98&gt;0),E98+D98-1,""))</x:f>
      </x:c>
      <x:c r="G98" s="33" t="str">
        <x:f>IF(F98="","",F98+1)</x:f>
      </x:c>
      <x:c r="H98" s="36" t="str">
        <x:f>IF(F98="","",F98-TODAY())</x:f>
      </x:c>
      <x:c r="I98" s="30"/>
      <x:c r="J98" s="30"/>
      <x:c r="K98" s="44" t="str">
        <x:f>IF(AND(C98="",E98="",I98=""),"",IF(I98="確認済み","確認済み",IF(I98="要再確認","要再確認｜暫定値","未確認｜暫定値")))</x:f>
      </x:c>
      <x:c r="L98" s="44" t="str">
        <x:f>IF(AND(B98="",C98="",E98="",I98=""),"",IF(C98="","区分未入力",IF(E98="","起算日未入力",IF(NOT(ISNUMBER(E98)),"起算日が日付でない",IF(OR(E98&lt;DATE(1900,1,1),E98&gt;DATE(2100,12,31)),"起算日が範囲外",IF(D98="","区分を確認",IF(I98&lt;&gt;"確認済み","起算日を要確認","入力確認OK")))))))</x:f>
      </x:c>
    </x:row>
    <x:row r="99" ht="27" customHeight="1">
      <x:c r="A99" t="n">
        <x:v>91</x:v>
      </x:c>
      <x:c r="B99" s="30"/>
      <x:c r="C99" s="30"/>
      <x:c r="D99" t="str">
        <x:f>IF(C99="","",IFERROR(VLOOKUP(C99,'設定・区分一覧'!$A$5:$B$9,2,FALSE),""))</x:f>
      </x:c>
      <x:c r="E99" s="32"/>
      <x:c r="F99" s="33" t="str">
        <x:f>IF(OR(D99="",E99=""),"",IF(AND(ISNUMBER(E99),E99&gt;=DATE(1900,1,1),E99&lt;=DATE(2100,12,31),ISNUMBER(D99),D99&gt;0),E99+D99-1,""))</x:f>
      </x:c>
      <x:c r="G99" s="33" t="str">
        <x:f>IF(F99="","",F99+1)</x:f>
      </x:c>
      <x:c r="H99" s="36" t="str">
        <x:f>IF(F99="","",F99-TODAY())</x:f>
      </x:c>
      <x:c r="I99" s="30"/>
      <x:c r="J99" s="30"/>
      <x:c r="K99" s="44" t="str">
        <x:f>IF(AND(C99="",E99="",I99=""),"",IF(I99="確認済み","確認済み",IF(I99="要再確認","要再確認｜暫定値","未確認｜暫定値")))</x:f>
      </x:c>
      <x:c r="L99" s="44" t="str">
        <x:f>IF(AND(B99="",C99="",E99="",I99=""),"",IF(C99="","区分未入力",IF(E99="","起算日未入力",IF(NOT(ISNUMBER(E99)),"起算日が日付でない",IF(OR(E99&lt;DATE(1900,1,1),E99&gt;DATE(2100,12,31)),"起算日が範囲外",IF(D99="","区分を確認",IF(I99&lt;&gt;"確認済み","起算日を要確認","入力確認OK")))))))</x:f>
      </x:c>
    </x:row>
    <x:row r="100" ht="27" customHeight="1">
      <x:c r="A100" t="n">
        <x:v>92</x:v>
      </x:c>
      <x:c r="B100" s="30"/>
      <x:c r="C100" s="30"/>
      <x:c r="D100" t="str">
        <x:f>IF(C100="","",IFERROR(VLOOKUP(C100,'設定・区分一覧'!$A$5:$B$9,2,FALSE),""))</x:f>
      </x:c>
      <x:c r="E100" s="32"/>
      <x:c r="F100" s="33" t="str">
        <x:f>IF(OR(D100="",E100=""),"",IF(AND(ISNUMBER(E100),E100&gt;=DATE(1900,1,1),E100&lt;=DATE(2100,12,31),ISNUMBER(D100),D100&gt;0),E100+D100-1,""))</x:f>
      </x:c>
      <x:c r="G100" s="33" t="str">
        <x:f>IF(F100="","",F100+1)</x:f>
      </x:c>
      <x:c r="H100" s="36" t="str">
        <x:f>IF(F100="","",F100-TODAY())</x:f>
      </x:c>
      <x:c r="I100" s="30"/>
      <x:c r="J100" s="30"/>
      <x:c r="K100" s="44" t="str">
        <x:f>IF(AND(C100="",E100="",I100=""),"",IF(I100="確認済み","確認済み",IF(I100="要再確認","要再確認｜暫定値","未確認｜暫定値")))</x:f>
      </x:c>
      <x:c r="L100" s="44" t="str">
        <x:f>IF(AND(B100="",C100="",E100="",I100=""),"",IF(C100="","区分未入力",IF(E100="","起算日未入力",IF(NOT(ISNUMBER(E100)),"起算日が日付でない",IF(OR(E100&lt;DATE(1900,1,1),E100&gt;DATE(2100,12,31)),"起算日が範囲外",IF(D100="","区分を確認",IF(I100&lt;&gt;"確認済み","起算日を要確認","入力確認OK")))))))</x:f>
      </x:c>
    </x:row>
    <x:row r="101" ht="27" customHeight="1">
      <x:c r="A101" t="n">
        <x:v>93</x:v>
      </x:c>
      <x:c r="B101" s="30"/>
      <x:c r="C101" s="30"/>
      <x:c r="D101" t="str">
        <x:f>IF(C101="","",IFERROR(VLOOKUP(C101,'設定・区分一覧'!$A$5:$B$9,2,FALSE),""))</x:f>
      </x:c>
      <x:c r="E101" s="32"/>
      <x:c r="F101" s="33" t="str">
        <x:f>IF(OR(D101="",E101=""),"",IF(AND(ISNUMBER(E101),E101&gt;=DATE(1900,1,1),E101&lt;=DATE(2100,12,31),ISNUMBER(D101),D101&gt;0),E101+D101-1,""))</x:f>
      </x:c>
      <x:c r="G101" s="33" t="str">
        <x:f>IF(F101="","",F101+1)</x:f>
      </x:c>
      <x:c r="H101" s="36" t="str">
        <x:f>IF(F101="","",F101-TODAY())</x:f>
      </x:c>
      <x:c r="I101" s="30"/>
      <x:c r="J101" s="30"/>
      <x:c r="K101" s="44" t="str">
        <x:f>IF(AND(C101="",E101="",I101=""),"",IF(I101="確認済み","確認済み",IF(I101="要再確認","要再確認｜暫定値","未確認｜暫定値")))</x:f>
      </x:c>
      <x:c r="L101" s="44" t="str">
        <x:f>IF(AND(B101="",C101="",E101="",I101=""),"",IF(C101="","区分未入力",IF(E101="","起算日未入力",IF(NOT(ISNUMBER(E101)),"起算日が日付でない",IF(OR(E101&lt;DATE(1900,1,1),E101&gt;DATE(2100,12,31)),"起算日が範囲外",IF(D101="","区分を確認",IF(I101&lt;&gt;"確認済み","起算日を要確認","入力確認OK")))))))</x:f>
      </x:c>
    </x:row>
    <x:row r="102" ht="27" customHeight="1">
      <x:c r="A102" t="n">
        <x:v>94</x:v>
      </x:c>
      <x:c r="B102" s="30"/>
      <x:c r="C102" s="30"/>
      <x:c r="D102" t="str">
        <x:f>IF(C102="","",IFERROR(VLOOKUP(C102,'設定・区分一覧'!$A$5:$B$9,2,FALSE),""))</x:f>
      </x:c>
      <x:c r="E102" s="32"/>
      <x:c r="F102" s="33" t="str">
        <x:f>IF(OR(D102="",E102=""),"",IF(AND(ISNUMBER(E102),E102&gt;=DATE(1900,1,1),E102&lt;=DATE(2100,12,31),ISNUMBER(D102),D102&gt;0),E102+D102-1,""))</x:f>
      </x:c>
      <x:c r="G102" s="33" t="str">
        <x:f>IF(F102="","",F102+1)</x:f>
      </x:c>
      <x:c r="H102" s="36" t="str">
        <x:f>IF(F102="","",F102-TODAY())</x:f>
      </x:c>
      <x:c r="I102" s="30"/>
      <x:c r="J102" s="30"/>
      <x:c r="K102" s="44" t="str">
        <x:f>IF(AND(C102="",E102="",I102=""),"",IF(I102="確認済み","確認済み",IF(I102="要再確認","要再確認｜暫定値","未確認｜暫定値")))</x:f>
      </x:c>
      <x:c r="L102" s="44" t="str">
        <x:f>IF(AND(B102="",C102="",E102="",I102=""),"",IF(C102="","区分未入力",IF(E102="","起算日未入力",IF(NOT(ISNUMBER(E102)),"起算日が日付でない",IF(OR(E102&lt;DATE(1900,1,1),E102&gt;DATE(2100,12,31)),"起算日が範囲外",IF(D102="","区分を確認",IF(I102&lt;&gt;"確認済み","起算日を要確認","入力確認OK")))))))</x:f>
      </x:c>
    </x:row>
    <x:row r="103" ht="27" customHeight="1">
      <x:c r="A103" t="n">
        <x:v>95</x:v>
      </x:c>
      <x:c r="B103" s="30"/>
      <x:c r="C103" s="30"/>
      <x:c r="D103" t="str">
        <x:f>IF(C103="","",IFERROR(VLOOKUP(C103,'設定・区分一覧'!$A$5:$B$9,2,FALSE),""))</x:f>
      </x:c>
      <x:c r="E103" s="32"/>
      <x:c r="F103" s="33" t="str">
        <x:f>IF(OR(D103="",E103=""),"",IF(AND(ISNUMBER(E103),E103&gt;=DATE(1900,1,1),E103&lt;=DATE(2100,12,31),ISNUMBER(D103),D103&gt;0),E103+D103-1,""))</x:f>
      </x:c>
      <x:c r="G103" s="33" t="str">
        <x:f>IF(F103="","",F103+1)</x:f>
      </x:c>
      <x:c r="H103" s="36" t="str">
        <x:f>IF(F103="","",F103-TODAY())</x:f>
      </x:c>
      <x:c r="I103" s="30"/>
      <x:c r="J103" s="30"/>
      <x:c r="K103" s="44" t="str">
        <x:f>IF(AND(C103="",E103="",I103=""),"",IF(I103="確認済み","確認済み",IF(I103="要再確認","要再確認｜暫定値","未確認｜暫定値")))</x:f>
      </x:c>
      <x:c r="L103" s="44" t="str">
        <x:f>IF(AND(B103="",C103="",E103="",I103=""),"",IF(C103="","区分未入力",IF(E103="","起算日未入力",IF(NOT(ISNUMBER(E103)),"起算日が日付でない",IF(OR(E103&lt;DATE(1900,1,1),E103&gt;DATE(2100,12,31)),"起算日が範囲外",IF(D103="","区分を確認",IF(I103&lt;&gt;"確認済み","起算日を要確認","入力確認OK")))))))</x:f>
      </x:c>
    </x:row>
    <x:row r="104" ht="27" customHeight="1">
      <x:c r="A104" t="n">
        <x:v>96</x:v>
      </x:c>
      <x:c r="B104" s="30"/>
      <x:c r="C104" s="30"/>
      <x:c r="D104" t="str">
        <x:f>IF(C104="","",IFERROR(VLOOKUP(C104,'設定・区分一覧'!$A$5:$B$9,2,FALSE),""))</x:f>
      </x:c>
      <x:c r="E104" s="32"/>
      <x:c r="F104" s="33" t="str">
        <x:f>IF(OR(D104="",E104=""),"",IF(AND(ISNUMBER(E104),E104&gt;=DATE(1900,1,1),E104&lt;=DATE(2100,12,31),ISNUMBER(D104),D104&gt;0),E104+D104-1,""))</x:f>
      </x:c>
      <x:c r="G104" s="33" t="str">
        <x:f>IF(F104="","",F104+1)</x:f>
      </x:c>
      <x:c r="H104" s="36" t="str">
        <x:f>IF(F104="","",F104-TODAY())</x:f>
      </x:c>
      <x:c r="I104" s="30"/>
      <x:c r="J104" s="30"/>
      <x:c r="K104" s="44" t="str">
        <x:f>IF(AND(C104="",E104="",I104=""),"",IF(I104="確認済み","確認済み",IF(I104="要再確認","要再確認｜暫定値","未確認｜暫定値")))</x:f>
      </x:c>
      <x:c r="L104" s="44" t="str">
        <x:f>IF(AND(B104="",C104="",E104="",I104=""),"",IF(C104="","区分未入力",IF(E104="","起算日未入力",IF(NOT(ISNUMBER(E104)),"起算日が日付でない",IF(OR(E104&lt;DATE(1900,1,1),E104&gt;DATE(2100,12,31)),"起算日が範囲外",IF(D104="","区分を確認",IF(I104&lt;&gt;"確認済み","起算日を要確認","入力確認OK")))))))</x:f>
      </x:c>
    </x:row>
    <x:row r="105" ht="27" customHeight="1">
      <x:c r="A105" t="n">
        <x:v>97</x:v>
      </x:c>
      <x:c r="B105" s="30"/>
      <x:c r="C105" s="30"/>
      <x:c r="D105" t="str">
        <x:f>IF(C105="","",IFERROR(VLOOKUP(C105,'設定・区分一覧'!$A$5:$B$9,2,FALSE),""))</x:f>
      </x:c>
      <x:c r="E105" s="32"/>
      <x:c r="F105" s="33" t="str">
        <x:f>IF(OR(D105="",E105=""),"",IF(AND(ISNUMBER(E105),E105&gt;=DATE(1900,1,1),E105&lt;=DATE(2100,12,31),ISNUMBER(D105),D105&gt;0),E105+D105-1,""))</x:f>
      </x:c>
      <x:c r="G105" s="33" t="str">
        <x:f>IF(F105="","",F105+1)</x:f>
      </x:c>
      <x:c r="H105" s="36" t="str">
        <x:f>IF(F105="","",F105-TODAY())</x:f>
      </x:c>
      <x:c r="I105" s="30"/>
      <x:c r="J105" s="30"/>
      <x:c r="K105" s="44" t="str">
        <x:f>IF(AND(C105="",E105="",I105=""),"",IF(I105="確認済み","確認済み",IF(I105="要再確認","要再確認｜暫定値","未確認｜暫定値")))</x:f>
      </x:c>
      <x:c r="L105" s="44" t="str">
        <x:f>IF(AND(B105="",C105="",E105="",I105=""),"",IF(C105="","区分未入力",IF(E105="","起算日未入力",IF(NOT(ISNUMBER(E105)),"起算日が日付でない",IF(OR(E105&lt;DATE(1900,1,1),E105&gt;DATE(2100,12,31)),"起算日が範囲外",IF(D105="","区分を確認",IF(I105&lt;&gt;"確認済み","起算日を要確認","入力確認OK")))))))</x:f>
      </x:c>
    </x:row>
    <x:row r="106" ht="27" customHeight="1">
      <x:c r="A106" t="n">
        <x:v>98</x:v>
      </x:c>
      <x:c r="B106" s="30"/>
      <x:c r="C106" s="30"/>
      <x:c r="D106" t="str">
        <x:f>IF(C106="","",IFERROR(VLOOKUP(C106,'設定・区分一覧'!$A$5:$B$9,2,FALSE),""))</x:f>
      </x:c>
      <x:c r="E106" s="32"/>
      <x:c r="F106" s="33" t="str">
        <x:f>IF(OR(D106="",E106=""),"",IF(AND(ISNUMBER(E106),E106&gt;=DATE(1900,1,1),E106&lt;=DATE(2100,12,31),ISNUMBER(D106),D106&gt;0),E106+D106-1,""))</x:f>
      </x:c>
      <x:c r="G106" s="33" t="str">
        <x:f>IF(F106="","",F106+1)</x:f>
      </x:c>
      <x:c r="H106" s="36" t="str">
        <x:f>IF(F106="","",F106-TODAY())</x:f>
      </x:c>
      <x:c r="I106" s="30"/>
      <x:c r="J106" s="30"/>
      <x:c r="K106" s="44" t="str">
        <x:f>IF(AND(C106="",E106="",I106=""),"",IF(I106="確認済み","確認済み",IF(I106="要再確認","要再確認｜暫定値","未確認｜暫定値")))</x:f>
      </x:c>
      <x:c r="L106" s="44" t="str">
        <x:f>IF(AND(B106="",C106="",E106="",I106=""),"",IF(C106="","区分未入力",IF(E106="","起算日未入力",IF(NOT(ISNUMBER(E106)),"起算日が日付でない",IF(OR(E106&lt;DATE(1900,1,1),E106&gt;DATE(2100,12,31)),"起算日が範囲外",IF(D106="","区分を確認",IF(I106&lt;&gt;"確認済み","起算日を要確認","入力確認OK")))))))</x:f>
      </x:c>
    </x:row>
    <x:row r="107" ht="27" customHeight="1">
      <x:c r="A107" t="n">
        <x:v>99</x:v>
      </x:c>
      <x:c r="B107" s="30"/>
      <x:c r="C107" s="30"/>
      <x:c r="D107" t="str">
        <x:f>IF(C107="","",IFERROR(VLOOKUP(C107,'設定・区分一覧'!$A$5:$B$9,2,FALSE),""))</x:f>
      </x:c>
      <x:c r="E107" s="32"/>
      <x:c r="F107" s="33" t="str">
        <x:f>IF(OR(D107="",E107=""),"",IF(AND(ISNUMBER(E107),E107&gt;=DATE(1900,1,1),E107&lt;=DATE(2100,12,31),ISNUMBER(D107),D107&gt;0),E107+D107-1,""))</x:f>
      </x:c>
      <x:c r="G107" s="33" t="str">
        <x:f>IF(F107="","",F107+1)</x:f>
      </x:c>
      <x:c r="H107" s="36" t="str">
        <x:f>IF(F107="","",F107-TODAY())</x:f>
      </x:c>
      <x:c r="I107" s="30"/>
      <x:c r="J107" s="30"/>
      <x:c r="K107" s="44" t="str">
        <x:f>IF(AND(C107="",E107="",I107=""),"",IF(I107="確認済み","確認済み",IF(I107="要再確認","要再確認｜暫定値","未確認｜暫定値")))</x:f>
      </x:c>
      <x:c r="L107" s="44" t="str">
        <x:f>IF(AND(B107="",C107="",E107="",I107=""),"",IF(C107="","区分未入力",IF(E107="","起算日未入力",IF(NOT(ISNUMBER(E107)),"起算日が日付でない",IF(OR(E107&lt;DATE(1900,1,1),E107&gt;DATE(2100,12,31)),"起算日が範囲外",IF(D107="","区分を確認",IF(I107&lt;&gt;"確認済み","起算日を要確認","入力確認OK")))))))</x:f>
      </x:c>
    </x:row>
    <x:row r="108" ht="27" customHeight="1">
      <x:c r="A108" t="n">
        <x:v>100</x:v>
      </x:c>
      <x:c r="B108" s="30"/>
      <x:c r="C108" s="30"/>
      <x:c r="D108" t="str">
        <x:f>IF(C108="","",IFERROR(VLOOKUP(C108,'設定・区分一覧'!$A$5:$B$9,2,FALSE),""))</x:f>
      </x:c>
      <x:c r="E108" s="32"/>
      <x:c r="F108" s="33" t="str">
        <x:f>IF(OR(D108="",E108=""),"",IF(AND(ISNUMBER(E108),E108&gt;=DATE(1900,1,1),E108&lt;=DATE(2100,12,31),ISNUMBER(D108),D108&gt;0),E108+D108-1,""))</x:f>
      </x:c>
      <x:c r="G108" s="33" t="str">
        <x:f>IF(F108="","",F108+1)</x:f>
      </x:c>
      <x:c r="H108" s="36" t="str">
        <x:f>IF(F108="","",F108-TODAY())</x:f>
      </x:c>
      <x:c r="I108" s="30"/>
      <x:c r="J108" s="30"/>
      <x:c r="K108" s="44" t="str">
        <x:f>IF(AND(C108="",E108="",I108=""),"",IF(I108="確認済み","確認済み",IF(I108="要再確認","要再確認｜暫定値","未確認｜暫定値")))</x:f>
      </x:c>
      <x:c r="L108" s="44" t="str">
        <x:f>IF(AND(B108="",C108="",E108="",I108=""),"",IF(C108="","区分未入力",IF(E108="","起算日未入力",IF(NOT(ISNUMBER(E108)),"起算日が日付でない",IF(OR(E108&lt;DATE(1900,1,1),E108&gt;DATE(2100,12,31)),"起算日が範囲外",IF(D108="","区分を確認",IF(I108&lt;&gt;"確認済み","起算日を要確認","入力確認OK")))))))</x:f>
      </x:c>
    </x:row>
  </x:sheetData>
  <x:mergeCells>
    <x:mergeCell ref="A1:J1"/>
    <x:mergeCell ref="A2:J2"/>
    <x:mergeCell ref="A4:B4"/>
    <x:mergeCell ref="C4:D4"/>
    <x:mergeCell ref="E4:F4"/>
    <x:mergeCell ref="G4:H4"/>
    <x:mergeCell ref="I4:J4"/>
    <x:mergeCell ref="A5:B5"/>
    <x:mergeCell ref="C5:D5"/>
    <x:mergeCell ref="E5:F5"/>
    <x:mergeCell ref="G5:H5"/>
    <x:mergeCell ref="I5:J5"/>
    <x:mergeCell ref="A7:J7"/>
  </x:mergeCells>
  <x:conditionalFormatting sqref="A9:J108">
    <x:cfRule type="expression" dxfId="0" priority="1">
      <x:formula>AND($B9&lt;&gt;"",ISNUMBER($H9),$H9&lt;0)</x:formula>
    </x:cfRule>
    <x:cfRule type="expression" dxfId="1" priority="2">
      <x:formula>AND($B9&lt;&gt;"",ISNUMBER($H9),$H9&gt;=0,$H9&lt;=7)</x:formula>
    </x:cfRule>
    <x:cfRule type="expression" dxfId="2" priority="3">
      <x:formula>AND($B9&lt;&gt;"",ISNUMBER($H9),$H9&gt;7,$H9&lt;=14)</x:formula>
    </x:cfRule>
    <x:cfRule type="expression" dxfId="3" priority="4">
      <x:formula>AND($B9&lt;&gt;"",ISNUMBER($H9),$H9&gt;14,$H9&lt;=30)</x:formula>
    </x:cfRule>
  </x:conditionalFormatting>
  <x:conditionalFormatting sqref="H9:H108">
    <x:cfRule type="expression" dxfId="4" priority="5">
      <x:formula>AND(ISNUMBER($H9),$H9&lt;0)</x:formula>
    </x:cfRule>
    <x:cfRule type="expression" dxfId="5" priority="6">
      <x:formula>AND(ISNUMBER($H9),$H9&gt;=0,$H9&lt;=7)</x:formula>
    </x:cfRule>
    <x:cfRule type="expression" dxfId="6" priority="7">
      <x:formula>AND(ISNUMBER($H9),$H9&gt;=8,$H9&lt;=14)</x:formula>
    </x:cfRule>
    <x:cfRule type="expression" dxfId="7" priority="8">
      <x:formula>AND(ISNUMBER($H9),$H9&gt;=15,$H9&lt;=30)</x:formula>
    </x:cfRule>
  </x:conditionalFormatting>
  <x:conditionalFormatting sqref="I9:I108">
    <x:cfRule type="expression" dxfId="8" priority="9">
      <x:formula>AND($C9&lt;&gt;"",$I9&lt;&gt;"確認済み")</x:formula>
    </x:cfRule>
  </x:conditionalFormatting>
  <x:conditionalFormatting sqref="K9:K108">
    <x:cfRule type="expression" dxfId="9" priority="10">
      <x:formula>AND($C9&lt;&gt;"",$I9&lt;&gt;"確認済み")</x:formula>
    </x:cfRule>
  </x:conditionalFormatting>
  <x:conditionalFormatting sqref="L9:L108">
    <x:cfRule type="expression" dxfId="10" priority="11">
      <x:formula>AND($C9&lt;&gt;"",$L9&lt;&gt;"入力確認OK")</x:formula>
    </x:cfRule>
    <x:cfRule type="expression" dxfId="11" priority="12">
      <x:formula>$L9="入力確認OK"</x:formula>
    </x:cfRule>
  </x:conditionalFormatting>
  <x:dataValidations count="3">
    <x:dataValidation type="list" sqref="C9:C108">
      <x:formula1>'設定・区分一覧'!$A$5:$A$9</x:formula1>
    </x:dataValidation>
    <x:dataValidation type="list" sqref="I9:I108">
      <x:formula1>"未確認,確認済み,要再確認"</x:formula1>
    </x:dataValidation>
    <x:dataValidation type="date" operator="between" sqref="E9:E108">
      <x:formula1>DATE(1900,1,1)</x:formula1>
      <x:formula2>DATE(2100,12,31)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8" customHeight="1">
      <x:c r="A1" s="3" t="str">
        <x:v>使い方・注意事項</x:v>
      </x:c>
      <x:c r="B1" s="3"/>
      <x:c r="C1" s="3"/>
      <x:c r="D1" s="3"/>
      <x:c r="E1" s="3"/>
      <x:c r="F1" s="3"/>
    </x:row>
    <x:row r="4" ht="48" customHeight="1">
      <x:c r="A4" s="46" t="str">
        <x:v>1. 管理番号</x:v>
      </x:c>
      <x:c r="B4" s="44" t="str">
        <x:v>患者氏名・患者IDを配布ファイルへ入力しないでください。院内で利用する場合も施設の情報管理規程を優先してください。</x:v>
      </x:c>
      <x:c r="C4" s="44"/>
      <x:c r="D4" s="44"/>
      <x:c r="E4" s="44"/>
      <x:c r="F4" s="44"/>
    </x:row>
    <x:row r="5" ht="48" customHeight="1">
      <x:c r="A5" s="46" t="str">
        <x:v>2. 疾患別区分</x:v>
      </x:c>
      <x:c r="B5" s="44" t="str">
        <x:v>プルダウンから5区分を選択すると標準的算定日数が自動表示されます。</x:v>
      </x:c>
      <x:c r="C5" s="44"/>
      <x:c r="D5" s="44"/>
      <x:c r="E5" s="44"/>
      <x:c r="F5" s="44"/>
    </x:row>
    <x:row r="6" ht="48" customHeight="1">
      <x:c r="A6" s="46" t="str">
        <x:v>3. 起算日</x:v>
      </x:c>
      <x:c r="B6" s="44" t="str">
        <x:v>制度上の起算日を診療録等で確認してから入力してください。入院日やリハ開始日と同一とは限りません。</x:v>
      </x:c>
      <x:c r="C6" s="44"/>
      <x:c r="D6" s="44"/>
      <x:c r="E6" s="44"/>
      <x:c r="F6" s="44"/>
    </x:row>
    <x:row r="7" ht="48" customHeight="1">
      <x:c r="A7" s="46" t="str">
        <x:v>4. 自動計算</x:v>
      </x:c>
      <x:c r="B7" s="44" t="str">
        <x:v>最終日＝起算日＋日数－1。翌日＝起算日＋日数。残日数＝最終日－TODAY()。</x:v>
      </x:c>
      <x:c r="C7" s="44"/>
      <x:c r="D7" s="44"/>
      <x:c r="E7" s="44"/>
      <x:c r="F7" s="44"/>
    </x:row>
    <x:row r="8" ht="48" customHeight="1">
      <x:c r="A8" s="46" t="str">
        <x:v>5. アラート</x:v>
      </x:c>
      <x:c r="B8" s="44" t="str">
        <x:v>期限経過・7日以内・14日以内・30日以内で行が色分けされます。法令上の期限通知ではありません。</x:v>
      </x:c>
      <x:c r="C8" s="44"/>
      <x:c r="D8" s="44"/>
      <x:c r="E8" s="44"/>
      <x:c r="F8" s="44"/>
    </x:row>
    <x:row r="9" ht="48" customHeight="1">
      <x:c r="A9" s="46" t="str">
        <x:v>6. 起算日確認</x:v>
      </x:c>
      <x:c r="B9" s="44" t="str">
        <x:v>「未確認」「確認済み」「要再確認」から選択してください。未確認でも計算値は表示されるため必ず照合してください。</x:v>
      </x:c>
      <x:c r="C9" s="44"/>
      <x:c r="D9" s="44"/>
      <x:c r="E9" s="44"/>
      <x:c r="F9" s="44"/>
    </x:row>
    <x:row r="10" ht="42" customHeight="1">
      <x:c r="A10" s="52" t="str">
        <x:v>7. 暫定値の扱い</x:v>
      </x:c>
      <x:c r="B10" s="44" t="str">
        <x:v>起算日確認が「未確認」「要再確認」の場合も日付は計算されますが、K列で「暫定値」と明示します。</x:v>
      </x:c>
      <x:c r="C10" s="44"/>
      <x:c r="D10" s="44"/>
      <x:c r="E10" s="44"/>
      <x:c r="F10" s="44"/>
    </x:row>
    <x:row r="11" ht="42" customHeight="1">
      <x:c r="A11" s="52" t="str">
        <x:v>8. 入力点検</x:v>
      </x:c>
      <x:c r="B11" s="44" t="str">
        <x:v>L列が「入力確認OK」になるまで、区分・起算日・確認状況を点検してください。</x:v>
      </x:c>
      <x:c r="C11" s="44"/>
      <x:c r="D11" s="44"/>
      <x:c r="E11" s="44"/>
      <x:c r="F11" s="44"/>
    </x:row>
    <x:row r="12" ht="42" customHeight="1">
      <x:c r="A12" s="52" t="str">
        <x:v>9. 集計条件</x:v>
      </x:c>
      <x:c r="B12" s="44" t="str">
        <x:v>登録件数・期限アラートは疾患別区分を入力した行で集計します。管理番号が空欄でも集計から漏れません。</x:v>
      </x:c>
      <x:c r="C12" s="44"/>
      <x:c r="D12" s="44"/>
      <x:c r="E12" s="44"/>
      <x:c r="F12" s="44"/>
    </x:row>
    <x:row r="13" ht="42" customHeight="1">
      <x:c r="A13" s="52" t="str">
        <x:v>10. 日付の検証</x:v>
      </x:c>
      <x:c r="B13" s="44" t="str">
        <x:v>起算日は1900年1月1日～2100年12月31日の日付を入力してください。不正な値では最終日を表示しません。</x:v>
      </x:c>
      <x:c r="C13" s="44"/>
      <x:c r="D13" s="44"/>
      <x:c r="E13" s="44"/>
      <x:c r="F13" s="44"/>
    </x:row>
    <x:row r="14" ht="42" customHeight="1">
      <x:c r="A14" s="44" t="str">
        <x:v>11. 色分け</x:v>
      </x:c>
      <x:c r="B14" s="44" t="str">
        <x:v>残日数H列：経過・0～7日＝赤、8～14日＝橙、15～30日＝黄。確認状況I・K列：未確認／要再確認＝青。</x:v>
      </x:c>
    </x:row>
    <x:row r="15" ht="42" customHeight="1">
      <x:c r="A15" s="44" t="str">
        <x:v>12. 保護と運用</x:v>
      </x:c>
      <x:c r="B15" s="44" t="str">
        <x:v>マクロなし。数式セルの上書きに注意し、原本を保管してコピーを使用してください。患者情報の取り扱いは施設規程を優先。</x:v>
      </x:c>
    </x:row>
    <x:row r="16">
      <x:c r="A16" s="23" t="str">
        <x:v>架空の計算例</x:v>
      </x:c>
      <x:c r="B16" s="23" t="str">
        <x:v>起算日</x:v>
      </x:c>
      <x:c r="C16" s="23" t="str">
        <x:v>日数</x:v>
      </x:c>
      <x:c r="D16" s="23" t="str">
        <x:v>最終日</x:v>
      </x:c>
      <x:c r="E16" s="23" t="str">
        <x:v>翌日</x:v>
      </x:c>
      <x:c r="F16" s="23" t="str">
        <x:v>計算式</x:v>
      </x:c>
    </x:row>
    <x:row r="17">
      <x:c r="A17" t="str">
        <x:v>例A（架空）</x:v>
      </x:c>
      <x:c r="B17" s="33" t="n">
        <x:v>46113</x:v>
      </x:c>
      <x:c r="C17" t="n">
        <x:v>180</x:v>
      </x:c>
      <x:c r="D17" s="33" t="n">
        <x:v>46292</x:v>
      </x:c>
      <x:c r="E17" s="33" t="n">
        <x:v>46293</x:v>
      </x:c>
      <x:c r="F17" t="str">
        <x:v>起算日＋179日</x:v>
      </x:c>
    </x:row>
  </x:sheetData>
  <x:mergeCells>
    <x:mergeCell ref="A1:F1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5" hidden="0" customWidth="1"/>
    <x:col min="3" max="3" width="46" hidden="0" customWidth="1"/>
    <x:col min="4" max="4" width="15" hidden="0" customWidth="1"/>
  </x:cols>
  <x:sheetData>
    <x:row r="1" ht="34" customHeight="1">
      <x:c r="A1" s="38" t="str">
        <x:v>疾患別区分・標準的算定日数</x:v>
      </x:c>
      <x:c r="B1" s="38"/>
      <x:c r="C1" s="38"/>
      <x:c r="D1" s="38"/>
    </x:row>
    <x:row r="4" ht="27" customHeight="1">
      <x:c r="A4" s="23" t="str">
        <x:v>疾患別区分</x:v>
      </x:c>
      <x:c r="B4" s="23" t="str">
        <x:v>標準的算定日数</x:v>
      </x:c>
      <x:c r="C4" s="23" t="str">
        <x:v>起算日の確認</x:v>
      </x:c>
    </x:row>
    <x:row r="5">
      <x:c r="A5" t="str">
        <x:v>脳血管疾患等</x:v>
      </x:c>
      <x:c r="B5" t="n">
        <x:v>180</x:v>
      </x:c>
      <x:c r="C5" t="str">
        <x:v>対象疾患・発症等の根拠を確認</x:v>
      </x:c>
    </x:row>
    <x:row r="6">
      <x:c r="A6" t="str">
        <x:v>運動器</x:v>
      </x:c>
      <x:c r="B6" t="n">
        <x:v>150</x:v>
      </x:c>
      <x:c r="C6" t="str">
        <x:v>手術等を含む起算日の根拠を確認</x:v>
      </x:c>
    </x:row>
    <x:row r="7">
      <x:c r="A7" t="str">
        <x:v>廃用症候群</x:v>
      </x:c>
      <x:c r="B7" t="n">
        <x:v>120</x:v>
      </x:c>
      <x:c r="C7" t="str">
        <x:v>診断・治療開始等の根拠を確認</x:v>
      </x:c>
    </x:row>
    <x:row r="8">
      <x:c r="A8" t="str">
        <x:v>呼吸器</x:v>
      </x:c>
      <x:c r="B8" t="n">
        <x:v>90</x:v>
      </x:c>
      <x:c r="C8" t="str">
        <x:v>対象疾患・治療開始等を確認</x:v>
      </x:c>
    </x:row>
    <x:row r="9">
      <x:c r="A9" t="str">
        <x:v>心大血管疾患</x:v>
      </x:c>
      <x:c r="B9" t="n">
        <x:v>150</x:v>
      </x:c>
      <x:c r="C9" t="str">
        <x:v>対象疾患・起算日の根拠を確認</x:v>
      </x:c>
    </x:row>
    <x:row r="11" ht="35" customHeight="1">
      <x:c r="A11" s="41" t="str">
        <x:v>重要</x:v>
      </x:c>
      <x:c r="B11" s="41" t="str">
        <x:v>この表は暦日計算用です。起算日や算定可否を自動判定しません。</x:v>
      </x:c>
      <x:c r="C11" s="41" t="str"/>
    </x:row>
  </x:sheetData>
  <x:mergeCells>
    <x:mergeCell ref="A1:D1"/>
  </x:mergeCells>
  <x:pageMargins left="0.7" right="0.7" top="0.75" bottom="0.75" header="0.3" footer="0.3"/>
</x:worksheet>
</file>